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defaultThemeVersion="166925"/>
  <mc:AlternateContent xmlns:mc="http://schemas.openxmlformats.org/markup-compatibility/2006">
    <mc:Choice Requires="x15">
      <x15ac:absPath xmlns:x15ac="http://schemas.microsoft.com/office/spreadsheetml/2010/11/ac" url="M:\Securitization\Monthend-Covered Bond Reconciliation\CBL Monthly Reporting\2026\20260929\MortgageHub\"/>
    </mc:Choice>
  </mc:AlternateContent>
  <xr:revisionPtr revIDLastSave="0" documentId="8_{A47F1136-A409-444C-AE2B-6B2F0226538E}" xr6:coauthVersionLast="47" xr6:coauthVersionMax="47" xr10:uidLastSave="{00000000-0000-0000-0000-000000000000}"/>
  <bookViews>
    <workbookView xWindow="-120" yWindow="-120" windowWidth="29040" windowHeight="15720" firstSheet="3" activeTab="7" xr2:uid="{16887FE0-634E-4236-B62C-A44E3755D9E4}"/>
  </bookViews>
  <sheets>
    <sheet name="Disclaimer" sheetId="21" r:id="rId1"/>
    <sheet name="Introduction" sheetId="24" r:id="rId2"/>
    <sheet name="A. HTT General" sheetId="3" r:id="rId3"/>
    <sheet name="B1. Mortgage Assets" sheetId="6" r:id="rId4"/>
    <sheet name="B2. Public Sector Assets" sheetId="7" r:id="rId5"/>
    <sheet name="B3. Shipping Assets" sheetId="8" r:id="rId6"/>
    <sheet name="C.HTT Harmonised Glossary" sheetId="25" r:id="rId7"/>
    <sheet name="D.Nat Trans Templ" sheetId="28" r:id="rId8"/>
    <sheet name="E. Optional ECB-ECAIs data" sheetId="26" r:id="rId9"/>
    <sheet name="F1. Sustainable M Data" sheetId="20" r:id="rId10"/>
    <sheet name="F2. Sustainable PS data" sheetId="22" r:id="rId11"/>
  </sheets>
  <definedNames>
    <definedName name="acceptable_use_policy" localSheetId="0">Disclaimer!#REF!</definedName>
    <definedName name="general_tc" localSheetId="0">Disclaimer!$A$61</definedName>
    <definedName name="_xlnm.Print_Area" localSheetId="7">'D.Nat Trans Templ'!$A$1:$AR$484</definedName>
    <definedName name="_xlnm.Print_Area" localSheetId="0">Disclaimer!$A$1:$A$170</definedName>
    <definedName name="_xlnm.Print_Area" localSheetId="1">Introduction!$B$2:$J$45</definedName>
    <definedName name="_xlnm.Print_Titles" localSheetId="7">'D.Nat Trans Templ'!$1:$4</definedName>
    <definedName name="_xlnm.Print_Titles" localSheetId="0">Disclaimer!$2:$2</definedName>
    <definedName name="privacy_policy" localSheetId="0">Disclaimer!$A$136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5" i="26" l="1"/>
  <c r="G83" i="26"/>
  <c r="G84" i="26"/>
  <c r="G85" i="26"/>
  <c r="G86" i="26"/>
  <c r="G82" i="26"/>
  <c r="C58" i="3"/>
  <c r="F53" i="3" s="1"/>
  <c r="F64" i="3"/>
  <c r="C77" i="3"/>
  <c r="F71" i="3" s="1"/>
  <c r="D77" i="3"/>
  <c r="G71" i="3" s="1"/>
  <c r="C100" i="3"/>
  <c r="F94" i="3" s="1"/>
  <c r="D100" i="3"/>
  <c r="G94" i="3" s="1"/>
  <c r="G114" i="3"/>
  <c r="G122" i="3"/>
  <c r="G126" i="3"/>
  <c r="G127" i="3"/>
  <c r="G128" i="3"/>
  <c r="G129" i="3"/>
  <c r="G130" i="3"/>
  <c r="C131" i="3"/>
  <c r="F115" i="3" s="1"/>
  <c r="D131" i="3"/>
  <c r="G115" i="3" s="1"/>
  <c r="G133" i="3"/>
  <c r="G134" i="3"/>
  <c r="C157" i="3"/>
  <c r="F140" i="3" s="1"/>
  <c r="D157" i="3"/>
  <c r="G139" i="3" s="1"/>
  <c r="C167" i="3"/>
  <c r="F164" i="3" s="1"/>
  <c r="D167" i="3"/>
  <c r="G164" i="3" s="1"/>
  <c r="C179" i="3"/>
  <c r="F180" i="3" s="1"/>
  <c r="F193" i="3"/>
  <c r="F194" i="3"/>
  <c r="F195" i="3"/>
  <c r="F196" i="3"/>
  <c r="F197" i="3"/>
  <c r="F198" i="3"/>
  <c r="C209" i="3"/>
  <c r="F200" i="3" s="1"/>
  <c r="F210" i="3"/>
  <c r="F211" i="3"/>
  <c r="F212" i="3"/>
  <c r="F213" i="3"/>
  <c r="F214" i="3"/>
  <c r="F215" i="3"/>
  <c r="F217" i="3"/>
  <c r="G217" i="3"/>
  <c r="G220" i="3" s="1"/>
  <c r="F218" i="3"/>
  <c r="G218" i="3"/>
  <c r="F219" i="3"/>
  <c r="G219" i="3"/>
  <c r="C220" i="3"/>
  <c r="F221" i="3"/>
  <c r="G221" i="3"/>
  <c r="F222" i="3"/>
  <c r="G222" i="3"/>
  <c r="F223" i="3"/>
  <c r="G223" i="3"/>
  <c r="F224" i="3"/>
  <c r="G224" i="3"/>
  <c r="F225" i="3"/>
  <c r="G225" i="3"/>
  <c r="F226" i="3"/>
  <c r="G226" i="3"/>
  <c r="F227" i="3"/>
  <c r="G227" i="3"/>
  <c r="D47" i="22"/>
  <c r="C47" i="22"/>
  <c r="G76" i="26"/>
  <c r="F49" i="20"/>
  <c r="F122" i="3" l="1"/>
  <c r="F114" i="3"/>
  <c r="F60" i="3"/>
  <c r="F59" i="3"/>
  <c r="F220" i="3"/>
  <c r="G154" i="3"/>
  <c r="G138" i="3"/>
  <c r="G153" i="3"/>
  <c r="G144" i="3"/>
  <c r="G161" i="3"/>
  <c r="G151" i="3"/>
  <c r="G143" i="3"/>
  <c r="G160" i="3"/>
  <c r="G152" i="3"/>
  <c r="G146" i="3"/>
  <c r="G142" i="3"/>
  <c r="G158" i="3"/>
  <c r="F130" i="3"/>
  <c r="G93" i="3"/>
  <c r="F145" i="3"/>
  <c r="F144" i="3"/>
  <c r="F178" i="3"/>
  <c r="F143" i="3"/>
  <c r="F142" i="3"/>
  <c r="G70" i="3"/>
  <c r="F139" i="3"/>
  <c r="G121" i="3"/>
  <c r="F151" i="3"/>
  <c r="F138" i="3"/>
  <c r="F63" i="3"/>
  <c r="F160" i="3"/>
  <c r="G150" i="3"/>
  <c r="G136" i="3"/>
  <c r="G119" i="3"/>
  <c r="F62" i="3"/>
  <c r="F162" i="3"/>
  <c r="F152" i="3"/>
  <c r="F70" i="3"/>
  <c r="F161" i="3"/>
  <c r="G120" i="3"/>
  <c r="F199" i="3"/>
  <c r="G159" i="3"/>
  <c r="F150" i="3"/>
  <c r="G135" i="3"/>
  <c r="G118" i="3"/>
  <c r="F61" i="3"/>
  <c r="F155" i="3"/>
  <c r="F158" i="3"/>
  <c r="F154" i="3"/>
  <c r="F93" i="3"/>
  <c r="F153" i="3"/>
  <c r="F159" i="3"/>
  <c r="F147" i="3"/>
  <c r="F146" i="3"/>
  <c r="G113" i="3"/>
  <c r="G145" i="3"/>
  <c r="G112" i="3"/>
  <c r="G99" i="3"/>
  <c r="G86" i="3"/>
  <c r="G76" i="3"/>
  <c r="F120" i="3"/>
  <c r="F86" i="3"/>
  <c r="F76" i="3"/>
  <c r="F175" i="3"/>
  <c r="F174" i="3"/>
  <c r="F87" i="3"/>
  <c r="G105" i="3"/>
  <c r="G98" i="3"/>
  <c r="G82" i="3"/>
  <c r="G75" i="3"/>
  <c r="G87" i="3"/>
  <c r="F207" i="3"/>
  <c r="F186" i="3"/>
  <c r="F134" i="3"/>
  <c r="F127" i="3"/>
  <c r="F119" i="3"/>
  <c r="F105" i="3"/>
  <c r="F98" i="3"/>
  <c r="F82" i="3"/>
  <c r="F75" i="3"/>
  <c r="F206" i="3"/>
  <c r="F185" i="3"/>
  <c r="G166" i="3"/>
  <c r="G104" i="3"/>
  <c r="G97" i="3"/>
  <c r="G81" i="3"/>
  <c r="G74" i="3"/>
  <c r="F177" i="3"/>
  <c r="F113" i="3"/>
  <c r="F205" i="3"/>
  <c r="F184" i="3"/>
  <c r="F166" i="3"/>
  <c r="F133" i="3"/>
  <c r="F126" i="3"/>
  <c r="F118" i="3"/>
  <c r="F104" i="3"/>
  <c r="F97" i="3"/>
  <c r="F81" i="3"/>
  <c r="F74" i="3"/>
  <c r="F112" i="3"/>
  <c r="F204" i="3"/>
  <c r="F183" i="3"/>
  <c r="G165" i="3"/>
  <c r="G149" i="3"/>
  <c r="G141" i="3"/>
  <c r="G132" i="3"/>
  <c r="G125" i="3"/>
  <c r="G117" i="3"/>
  <c r="G103" i="3"/>
  <c r="G96" i="3"/>
  <c r="G80" i="3"/>
  <c r="G73" i="3"/>
  <c r="F57" i="3"/>
  <c r="F128" i="3"/>
  <c r="F203" i="3"/>
  <c r="F182" i="3"/>
  <c r="F165" i="3"/>
  <c r="F149" i="3"/>
  <c r="F141" i="3"/>
  <c r="F132" i="3"/>
  <c r="F125" i="3"/>
  <c r="F117" i="3"/>
  <c r="F103" i="3"/>
  <c r="F96" i="3"/>
  <c r="F80" i="3"/>
  <c r="F73" i="3"/>
  <c r="F56" i="3"/>
  <c r="F129" i="3"/>
  <c r="F135" i="3"/>
  <c r="F187" i="3"/>
  <c r="F202" i="3"/>
  <c r="F181" i="3"/>
  <c r="G156" i="3"/>
  <c r="G148" i="3"/>
  <c r="G140" i="3"/>
  <c r="G124" i="3"/>
  <c r="G116" i="3"/>
  <c r="G102" i="3"/>
  <c r="G95" i="3"/>
  <c r="G79" i="3"/>
  <c r="G72" i="3"/>
  <c r="F55" i="3"/>
  <c r="F121" i="3"/>
  <c r="F201" i="3"/>
  <c r="F156" i="3"/>
  <c r="F148" i="3"/>
  <c r="F124" i="3"/>
  <c r="F116" i="3"/>
  <c r="F102" i="3"/>
  <c r="F95" i="3"/>
  <c r="F79" i="3"/>
  <c r="F72" i="3"/>
  <c r="F54" i="3"/>
  <c r="F136" i="3"/>
  <c r="F99" i="3"/>
  <c r="G162" i="3"/>
  <c r="G155" i="3"/>
  <c r="G147" i="3"/>
  <c r="G123" i="3"/>
  <c r="G101" i="3"/>
  <c r="G78" i="3"/>
  <c r="F123" i="3"/>
  <c r="F101" i="3"/>
  <c r="F78" i="3"/>
  <c r="F167" i="3" l="1"/>
  <c r="F209" i="3"/>
  <c r="F58" i="3"/>
  <c r="G77" i="3"/>
  <c r="G131" i="3"/>
  <c r="G100" i="3"/>
  <c r="F77" i="3"/>
  <c r="G157" i="3"/>
  <c r="F157" i="3"/>
  <c r="G167" i="3"/>
  <c r="F100" i="3"/>
  <c r="F131" i="3"/>
  <c r="F179" i="3"/>
  <c r="C76" i="6" l="1"/>
  <c r="D76" i="6"/>
  <c r="F76" i="6"/>
  <c r="C44" i="6"/>
  <c r="C99" i="6"/>
  <c r="D99" i="6"/>
  <c r="M145" i="28" l="1"/>
  <c r="P161" i="28"/>
  <c r="M193" i="28"/>
  <c r="P205" i="28"/>
  <c r="AD465" i="28"/>
  <c r="Y465" i="28"/>
  <c r="Q465" i="28"/>
  <c r="M465" i="28"/>
  <c r="J465" i="28"/>
  <c r="G465" i="28"/>
  <c r="AQ464" i="28"/>
  <c r="AQ463" i="28"/>
  <c r="AQ462" i="28"/>
  <c r="AQ461" i="28"/>
  <c r="AQ460" i="28"/>
  <c r="AQ459" i="28"/>
  <c r="AQ458" i="28"/>
  <c r="AQ457" i="28"/>
  <c r="AQ456" i="28"/>
  <c r="AQ455" i="28"/>
  <c r="AQ454" i="28"/>
  <c r="AQ453" i="28"/>
  <c r="AQ452" i="28"/>
  <c r="AQ451" i="28"/>
  <c r="AC446" i="28"/>
  <c r="Y446" i="28"/>
  <c r="Q446" i="28"/>
  <c r="L446" i="28"/>
  <c r="AQ445" i="28"/>
  <c r="AQ444" i="28"/>
  <c r="AQ443" i="28"/>
  <c r="AQ442" i="28"/>
  <c r="AQ441" i="28"/>
  <c r="AQ440" i="28"/>
  <c r="AQ439" i="28"/>
  <c r="AQ438" i="28"/>
  <c r="AQ437" i="28"/>
  <c r="AQ436" i="28"/>
  <c r="AQ435" i="28"/>
  <c r="AQ434" i="28"/>
  <c r="AQ433" i="28"/>
  <c r="AQ432" i="28"/>
  <c r="AC428" i="28"/>
  <c r="Y428" i="28"/>
  <c r="Q428" i="28"/>
  <c r="L428" i="28"/>
  <c r="AQ427" i="28"/>
  <c r="AQ426" i="28"/>
  <c r="AQ425" i="28"/>
  <c r="AQ424" i="28"/>
  <c r="AQ423" i="28"/>
  <c r="AQ422" i="28"/>
  <c r="AQ421" i="28"/>
  <c r="AQ420" i="28"/>
  <c r="AQ419" i="28"/>
  <c r="AQ418" i="28"/>
  <c r="AQ417" i="28"/>
  <c r="AQ416" i="28"/>
  <c r="AQ415" i="28"/>
  <c r="AQ414" i="28"/>
  <c r="AC410" i="28"/>
  <c r="Y410" i="28"/>
  <c r="Q410" i="28"/>
  <c r="L410" i="28"/>
  <c r="AQ409" i="28"/>
  <c r="AQ408" i="28"/>
  <c r="AQ407" i="28"/>
  <c r="AQ406" i="28"/>
  <c r="AQ405" i="28"/>
  <c r="AQ404" i="28"/>
  <c r="AQ403" i="28"/>
  <c r="AQ402" i="28"/>
  <c r="AQ401" i="28"/>
  <c r="AQ400" i="28"/>
  <c r="AQ399" i="28"/>
  <c r="AQ398" i="28"/>
  <c r="AQ397" i="28"/>
  <c r="AQ396" i="28"/>
  <c r="AC392" i="28"/>
  <c r="Y392" i="28"/>
  <c r="Q392" i="28"/>
  <c r="L392" i="28"/>
  <c r="AQ391" i="28"/>
  <c r="AQ390" i="28"/>
  <c r="AQ389" i="28"/>
  <c r="AQ388" i="28"/>
  <c r="AQ387" i="28"/>
  <c r="AQ386" i="28"/>
  <c r="AQ385" i="28"/>
  <c r="AQ384" i="28"/>
  <c r="AQ383" i="28"/>
  <c r="AQ382" i="28"/>
  <c r="AQ381" i="28"/>
  <c r="AQ380" i="28"/>
  <c r="AQ379" i="28"/>
  <c r="AQ378" i="28"/>
  <c r="AC374" i="28"/>
  <c r="Y374" i="28"/>
  <c r="Q374" i="28"/>
  <c r="L374" i="28"/>
  <c r="AQ373" i="28"/>
  <c r="AQ372" i="28"/>
  <c r="AQ371" i="28"/>
  <c r="AQ370" i="28"/>
  <c r="AQ369" i="28"/>
  <c r="AQ368" i="28"/>
  <c r="AQ367" i="28"/>
  <c r="AQ366" i="28"/>
  <c r="AQ365" i="28"/>
  <c r="AQ364" i="28"/>
  <c r="AQ363" i="28"/>
  <c r="AQ362" i="28"/>
  <c r="AQ361" i="28"/>
  <c r="AQ360" i="28"/>
  <c r="AE356" i="28"/>
  <c r="Z356" i="28"/>
  <c r="Q356" i="28"/>
  <c r="H356" i="28"/>
  <c r="AE338" i="28"/>
  <c r="Z338" i="28"/>
  <c r="Q338" i="28"/>
  <c r="H338" i="28"/>
  <c r="AE320" i="28"/>
  <c r="Z320" i="28"/>
  <c r="Q320" i="28"/>
  <c r="H320" i="28"/>
  <c r="AE308" i="28"/>
  <c r="Z308" i="28"/>
  <c r="Q308" i="28"/>
  <c r="H308" i="28"/>
  <c r="AE284" i="28"/>
  <c r="Z284" i="28"/>
  <c r="Q284" i="28"/>
  <c r="H284" i="28"/>
  <c r="AE272" i="28"/>
  <c r="Z272" i="28"/>
  <c r="Q272" i="28"/>
  <c r="H272" i="28"/>
  <c r="AE260" i="28"/>
  <c r="Z260" i="28"/>
  <c r="Q260" i="28"/>
  <c r="H260" i="28"/>
  <c r="AE254" i="28"/>
  <c r="Z254" i="28"/>
  <c r="Q254" i="28"/>
  <c r="H254" i="28"/>
  <c r="AE248" i="28"/>
  <c r="Z248" i="28"/>
  <c r="Q248" i="28"/>
  <c r="H248" i="28"/>
  <c r="AE242" i="28"/>
  <c r="Z242" i="28"/>
  <c r="Q242" i="28"/>
  <c r="H242" i="28"/>
  <c r="AE233" i="28"/>
  <c r="Z233" i="28"/>
  <c r="Q233" i="28"/>
  <c r="H233" i="28"/>
  <c r="K12" i="28"/>
  <c r="AQ428" i="28" l="1"/>
  <c r="AQ392" i="28"/>
  <c r="AQ374" i="28"/>
  <c r="AQ446" i="28"/>
  <c r="AQ465" i="28"/>
  <c r="AQ410" i="28"/>
  <c r="C193" i="22"/>
  <c r="F200" i="22" s="1"/>
  <c r="C90" i="22"/>
  <c r="C83" i="22"/>
  <c r="F82" i="22" s="1"/>
  <c r="D78" i="22"/>
  <c r="G77" i="22" s="1"/>
  <c r="C78" i="22"/>
  <c r="F77" i="22" s="1"/>
  <c r="F70" i="22"/>
  <c r="D22" i="22"/>
  <c r="C22" i="22"/>
  <c r="F22" i="22"/>
  <c r="G70" i="22" l="1"/>
  <c r="F74" i="22"/>
  <c r="G74" i="22"/>
  <c r="F63" i="22"/>
  <c r="F66" i="22"/>
  <c r="G66" i="22"/>
  <c r="F47" i="22"/>
  <c r="G47" i="22"/>
  <c r="G22" i="22"/>
  <c r="F67" i="22"/>
  <c r="F71" i="22"/>
  <c r="F75" i="22"/>
  <c r="F194" i="22"/>
  <c r="G63" i="22"/>
  <c r="G67" i="22"/>
  <c r="G71" i="22"/>
  <c r="G75" i="22"/>
  <c r="F195" i="22"/>
  <c r="F64" i="22"/>
  <c r="F68" i="22"/>
  <c r="F72" i="22"/>
  <c r="F76" i="22"/>
  <c r="F80" i="22"/>
  <c r="F189" i="22"/>
  <c r="F196" i="22"/>
  <c r="G64" i="22"/>
  <c r="G68" i="22"/>
  <c r="G72" i="22"/>
  <c r="G76" i="22"/>
  <c r="F81" i="22"/>
  <c r="F190" i="22"/>
  <c r="F197" i="22"/>
  <c r="F65" i="22"/>
  <c r="F69" i="22"/>
  <c r="F73" i="22"/>
  <c r="F191" i="22"/>
  <c r="F198" i="22"/>
  <c r="G65" i="22"/>
  <c r="G69" i="22"/>
  <c r="G73" i="22"/>
  <c r="F192" i="22"/>
  <c r="F199" i="22"/>
  <c r="F83" i="22" l="1"/>
  <c r="F78" i="22"/>
  <c r="F193" i="22"/>
  <c r="G78" i="22"/>
  <c r="G636" i="20" l="1"/>
  <c r="G635" i="20"/>
  <c r="D635" i="20"/>
  <c r="C635" i="20"/>
  <c r="G634" i="20"/>
  <c r="G633" i="20"/>
  <c r="G632" i="20"/>
  <c r="G631" i="20"/>
  <c r="G630" i="20"/>
  <c r="G629" i="20"/>
  <c r="G628" i="20"/>
  <c r="G627" i="20"/>
  <c r="G626" i="20"/>
  <c r="G625" i="20"/>
  <c r="G624" i="20"/>
  <c r="G623" i="20"/>
  <c r="G622" i="20"/>
  <c r="G621" i="20"/>
  <c r="D618" i="20"/>
  <c r="G614" i="20" s="1"/>
  <c r="C618" i="20"/>
  <c r="F614" i="20" s="1"/>
  <c r="F618" i="20" s="1"/>
  <c r="D602" i="20"/>
  <c r="G600" i="20" s="1"/>
  <c r="C602" i="20"/>
  <c r="F601" i="20" s="1"/>
  <c r="G590" i="20"/>
  <c r="G589" i="20"/>
  <c r="D587" i="20"/>
  <c r="G584" i="20" s="1"/>
  <c r="C587" i="20"/>
  <c r="F585" i="20" s="1"/>
  <c r="D564" i="20"/>
  <c r="G561" i="20" s="1"/>
  <c r="C564" i="20"/>
  <c r="F562" i="20" s="1"/>
  <c r="D507" i="20"/>
  <c r="G504" i="20" s="1"/>
  <c r="C507" i="20"/>
  <c r="F505" i="20" s="1"/>
  <c r="D485" i="20"/>
  <c r="G484" i="20" s="1"/>
  <c r="C485" i="20"/>
  <c r="F483" i="20" s="1"/>
  <c r="D472" i="20"/>
  <c r="G469" i="20" s="1"/>
  <c r="C472" i="20"/>
  <c r="F470" i="20" s="1"/>
  <c r="G404" i="20"/>
  <c r="G403" i="20"/>
  <c r="D403" i="20"/>
  <c r="C403" i="20"/>
  <c r="G402" i="20"/>
  <c r="G401" i="20"/>
  <c r="G400" i="20"/>
  <c r="G399" i="20"/>
  <c r="G398" i="20"/>
  <c r="G397" i="20"/>
  <c r="G396" i="20"/>
  <c r="G395" i="20"/>
  <c r="D392" i="20"/>
  <c r="G389" i="20" s="1"/>
  <c r="C392" i="20"/>
  <c r="F390" i="20" s="1"/>
  <c r="D385" i="20"/>
  <c r="G384" i="20" s="1"/>
  <c r="C385" i="20"/>
  <c r="F379" i="20" s="1"/>
  <c r="D366" i="20"/>
  <c r="G360" i="20" s="1"/>
  <c r="C366" i="20"/>
  <c r="F360" i="20" s="1"/>
  <c r="D349" i="20"/>
  <c r="G334" i="20" s="1"/>
  <c r="C349" i="20"/>
  <c r="F367" i="20" s="1"/>
  <c r="D326" i="20"/>
  <c r="G325" i="20" s="1"/>
  <c r="C326" i="20"/>
  <c r="F323" i="20" s="1"/>
  <c r="D273" i="20"/>
  <c r="G272" i="20" s="1"/>
  <c r="C273" i="20"/>
  <c r="F270" i="20" s="1"/>
  <c r="G266" i="20"/>
  <c r="G265" i="20"/>
  <c r="F265" i="20"/>
  <c r="D251" i="20"/>
  <c r="G249" i="20" s="1"/>
  <c r="C251" i="20"/>
  <c r="F250" i="20" s="1"/>
  <c r="D238" i="20"/>
  <c r="G237" i="20" s="1"/>
  <c r="C238" i="20"/>
  <c r="F235" i="20" s="1"/>
  <c r="F65" i="20"/>
  <c r="D65" i="20"/>
  <c r="C65" i="20"/>
  <c r="C29" i="20"/>
  <c r="F34" i="20" s="1"/>
  <c r="D18" i="20"/>
  <c r="C18" i="20"/>
  <c r="G18" i="20"/>
  <c r="D179" i="8"/>
  <c r="G183" i="8" s="1"/>
  <c r="C179" i="8"/>
  <c r="F185" i="8" s="1"/>
  <c r="G178" i="8"/>
  <c r="F178" i="8"/>
  <c r="G177" i="8"/>
  <c r="G175" i="8"/>
  <c r="F175" i="8"/>
  <c r="D157" i="8"/>
  <c r="G161" i="8" s="1"/>
  <c r="C157" i="8"/>
  <c r="F163" i="8" s="1"/>
  <c r="G156" i="8"/>
  <c r="G155" i="8"/>
  <c r="G153" i="8"/>
  <c r="D144" i="8"/>
  <c r="G143" i="8" s="1"/>
  <c r="C144" i="8"/>
  <c r="F127" i="8" s="1"/>
  <c r="F142" i="8"/>
  <c r="G141" i="8"/>
  <c r="F141" i="8"/>
  <c r="G140" i="8"/>
  <c r="F140" i="8"/>
  <c r="F139" i="8"/>
  <c r="F138" i="8"/>
  <c r="G120" i="8"/>
  <c r="F120" i="8"/>
  <c r="C58" i="8"/>
  <c r="C54" i="8"/>
  <c r="C26" i="8"/>
  <c r="F158" i="7"/>
  <c r="F156" i="7"/>
  <c r="F154" i="7"/>
  <c r="C152" i="7"/>
  <c r="F159" i="7" s="1"/>
  <c r="C81" i="7"/>
  <c r="C77" i="7"/>
  <c r="C49" i="7"/>
  <c r="C42" i="7"/>
  <c r="F41" i="7" s="1"/>
  <c r="F40" i="7"/>
  <c r="D37" i="7"/>
  <c r="G36" i="7" s="1"/>
  <c r="C37" i="7"/>
  <c r="F36" i="7" s="1"/>
  <c r="F33" i="7"/>
  <c r="F29" i="7"/>
  <c r="G27" i="7"/>
  <c r="F25" i="7"/>
  <c r="G622" i="6"/>
  <c r="G621" i="6"/>
  <c r="G620" i="6"/>
  <c r="G619" i="6"/>
  <c r="G618" i="6"/>
  <c r="D618" i="6"/>
  <c r="C618" i="6"/>
  <c r="D601" i="6"/>
  <c r="G598" i="6" s="1"/>
  <c r="C601" i="6"/>
  <c r="F600" i="6" s="1"/>
  <c r="G600" i="6"/>
  <c r="D585" i="6"/>
  <c r="G582" i="6" s="1"/>
  <c r="C585" i="6"/>
  <c r="F584" i="6" s="1"/>
  <c r="D567" i="6"/>
  <c r="G564" i="6" s="1"/>
  <c r="C567" i="6"/>
  <c r="F566" i="6" s="1"/>
  <c r="D544" i="6"/>
  <c r="G541" i="6" s="1"/>
  <c r="C544" i="6"/>
  <c r="F543" i="6" s="1"/>
  <c r="F534" i="6"/>
  <c r="F532" i="6"/>
  <c r="D487" i="6"/>
  <c r="G483" i="6" s="1"/>
  <c r="C487" i="6"/>
  <c r="F490" i="6" s="1"/>
  <c r="D465" i="6"/>
  <c r="G469" i="6" s="1"/>
  <c r="C465" i="6"/>
  <c r="F468" i="6" s="1"/>
  <c r="F457" i="6"/>
  <c r="D452" i="6"/>
  <c r="G449" i="6" s="1"/>
  <c r="C452" i="6"/>
  <c r="F449" i="6" s="1"/>
  <c r="F445" i="6"/>
  <c r="F443" i="6"/>
  <c r="G393" i="6"/>
  <c r="G392" i="6"/>
  <c r="G391" i="6"/>
  <c r="G390" i="6"/>
  <c r="G389" i="6"/>
  <c r="G388" i="6"/>
  <c r="G387" i="6"/>
  <c r="G386" i="6"/>
  <c r="G385" i="6"/>
  <c r="G383" i="6"/>
  <c r="D372" i="6"/>
  <c r="G370" i="6" s="1"/>
  <c r="C372" i="6"/>
  <c r="F369" i="6" s="1"/>
  <c r="G371" i="6"/>
  <c r="G369" i="6"/>
  <c r="C365" i="6"/>
  <c r="D365" i="6"/>
  <c r="D346" i="6"/>
  <c r="G345" i="6" s="1"/>
  <c r="C346" i="6"/>
  <c r="F339" i="6" s="1"/>
  <c r="D328" i="6"/>
  <c r="G327" i="6" s="1"/>
  <c r="C328" i="6"/>
  <c r="F324" i="6" s="1"/>
  <c r="G319" i="6"/>
  <c r="G318" i="6"/>
  <c r="F315" i="6"/>
  <c r="G314" i="6"/>
  <c r="F314" i="6"/>
  <c r="D305" i="6"/>
  <c r="G290" i="6" s="1"/>
  <c r="C305" i="6"/>
  <c r="F297" i="6" s="1"/>
  <c r="G300" i="6"/>
  <c r="C249" i="6"/>
  <c r="D227" i="6"/>
  <c r="G231" i="6" s="1"/>
  <c r="C227" i="6"/>
  <c r="F230" i="6" s="1"/>
  <c r="C214" i="6"/>
  <c r="F181" i="6"/>
  <c r="F180" i="6"/>
  <c r="F174" i="6"/>
  <c r="F173" i="6"/>
  <c r="F172" i="6"/>
  <c r="F171" i="6"/>
  <c r="F170" i="6"/>
  <c r="F162" i="6"/>
  <c r="F161" i="6"/>
  <c r="F160" i="6"/>
  <c r="F152" i="6"/>
  <c r="F151" i="6"/>
  <c r="F150" i="6"/>
  <c r="F112" i="6"/>
  <c r="F111" i="6"/>
  <c r="F110" i="6"/>
  <c r="F109" i="6"/>
  <c r="F108" i="6"/>
  <c r="F107" i="6"/>
  <c r="F106" i="6"/>
  <c r="F105" i="6"/>
  <c r="F104" i="6"/>
  <c r="F103" i="6"/>
  <c r="F102" i="6"/>
  <c r="F101" i="6"/>
  <c r="F100" i="6"/>
  <c r="F72" i="6"/>
  <c r="D72" i="6"/>
  <c r="C72" i="6"/>
  <c r="F44" i="6"/>
  <c r="D44" i="6"/>
  <c r="F36" i="6"/>
  <c r="F28" i="6"/>
  <c r="C15" i="6"/>
  <c r="F99" i="6" l="1"/>
  <c r="F594" i="20"/>
  <c r="G593" i="20"/>
  <c r="G594" i="20"/>
  <c r="G597" i="20"/>
  <c r="G601" i="20"/>
  <c r="F598" i="20"/>
  <c r="F569" i="20"/>
  <c r="G574" i="20"/>
  <c r="F575" i="20"/>
  <c r="G575" i="20"/>
  <c r="G571" i="20"/>
  <c r="F578" i="20"/>
  <c r="G578" i="20"/>
  <c r="F582" i="20"/>
  <c r="G582" i="20"/>
  <c r="G569" i="20"/>
  <c r="F586" i="20"/>
  <c r="G586" i="20"/>
  <c r="F552" i="20"/>
  <c r="F503" i="20"/>
  <c r="G503" i="20"/>
  <c r="F504" i="20"/>
  <c r="F479" i="20"/>
  <c r="F456" i="20"/>
  <c r="G458" i="20"/>
  <c r="G468" i="20"/>
  <c r="G464" i="20"/>
  <c r="F459" i="20"/>
  <c r="F465" i="20"/>
  <c r="G391" i="20"/>
  <c r="G390" i="20"/>
  <c r="F380" i="20"/>
  <c r="F381" i="20"/>
  <c r="G353" i="20"/>
  <c r="G361" i="20"/>
  <c r="F345" i="20"/>
  <c r="F333" i="20"/>
  <c r="G320" i="20"/>
  <c r="G324" i="20"/>
  <c r="G319" i="20"/>
  <c r="G310" i="20"/>
  <c r="G313" i="20"/>
  <c r="F314" i="20"/>
  <c r="G314" i="20"/>
  <c r="G315" i="20"/>
  <c r="G318" i="20"/>
  <c r="F247" i="20"/>
  <c r="F249" i="20"/>
  <c r="F245" i="20"/>
  <c r="F243" i="20"/>
  <c r="F214" i="20"/>
  <c r="F226" i="20"/>
  <c r="F230" i="20"/>
  <c r="G552" i="20"/>
  <c r="F506" i="20"/>
  <c r="G554" i="20"/>
  <c r="F555" i="20"/>
  <c r="F469" i="20"/>
  <c r="F546" i="20"/>
  <c r="F556" i="20"/>
  <c r="G556" i="20"/>
  <c r="G336" i="20"/>
  <c r="G341" i="20"/>
  <c r="G546" i="20"/>
  <c r="G343" i="20"/>
  <c r="F547" i="20"/>
  <c r="G558" i="20"/>
  <c r="G337" i="20"/>
  <c r="G555" i="20"/>
  <c r="G215" i="20"/>
  <c r="G344" i="20"/>
  <c r="G547" i="20"/>
  <c r="F559" i="20"/>
  <c r="G335" i="20"/>
  <c r="F553" i="20"/>
  <c r="F218" i="20"/>
  <c r="G270" i="20"/>
  <c r="F484" i="20"/>
  <c r="F548" i="20"/>
  <c r="G559" i="20"/>
  <c r="G616" i="20"/>
  <c r="G338" i="20"/>
  <c r="G339" i="20"/>
  <c r="F222" i="20"/>
  <c r="G271" i="20"/>
  <c r="G331" i="20"/>
  <c r="G345" i="20"/>
  <c r="F391" i="20"/>
  <c r="F448" i="20"/>
  <c r="G548" i="20"/>
  <c r="G560" i="20"/>
  <c r="G617" i="20"/>
  <c r="G618" i="20" s="1"/>
  <c r="G340" i="20"/>
  <c r="G332" i="20"/>
  <c r="G346" i="20"/>
  <c r="G450" i="20"/>
  <c r="F549" i="20"/>
  <c r="F561" i="20"/>
  <c r="G367" i="20"/>
  <c r="F28" i="20"/>
  <c r="G347" i="20"/>
  <c r="F451" i="20"/>
  <c r="F499" i="20"/>
  <c r="G550" i="20"/>
  <c r="G562" i="20"/>
  <c r="G231" i="20"/>
  <c r="G309" i="20"/>
  <c r="G333" i="20"/>
  <c r="G348" i="20"/>
  <c r="F453" i="20"/>
  <c r="F500" i="20"/>
  <c r="F551" i="20"/>
  <c r="F563" i="20"/>
  <c r="G342" i="20"/>
  <c r="F310" i="20"/>
  <c r="G455" i="20"/>
  <c r="F502" i="20"/>
  <c r="G551" i="20"/>
  <c r="G563" i="20"/>
  <c r="F181" i="8"/>
  <c r="F128" i="8"/>
  <c r="G128" i="8"/>
  <c r="F129" i="8"/>
  <c r="F156" i="8"/>
  <c r="F121" i="8"/>
  <c r="G185" i="8"/>
  <c r="G129" i="8"/>
  <c r="F130" i="8"/>
  <c r="F131" i="8"/>
  <c r="G181" i="8"/>
  <c r="F132" i="8"/>
  <c r="F171" i="8"/>
  <c r="G35" i="7"/>
  <c r="G31" i="7"/>
  <c r="F149" i="7"/>
  <c r="F151" i="7"/>
  <c r="G23" i="7"/>
  <c r="F562" i="6"/>
  <c r="F441" i="6"/>
  <c r="G180" i="8"/>
  <c r="G158" i="8"/>
  <c r="G172" i="8"/>
  <c r="G173" i="8"/>
  <c r="G121" i="8"/>
  <c r="G132" i="8"/>
  <c r="F143" i="8"/>
  <c r="G159" i="8"/>
  <c r="F122" i="8"/>
  <c r="F133" i="8"/>
  <c r="G162" i="8"/>
  <c r="F123" i="8"/>
  <c r="G133" i="8"/>
  <c r="G163" i="8"/>
  <c r="F124" i="8"/>
  <c r="F134" i="8"/>
  <c r="F149" i="8"/>
  <c r="G184" i="8"/>
  <c r="F135" i="8"/>
  <c r="G171" i="8"/>
  <c r="F125" i="8"/>
  <c r="F136" i="8"/>
  <c r="F152" i="8"/>
  <c r="F126" i="8"/>
  <c r="F137" i="8"/>
  <c r="G152" i="8"/>
  <c r="F174" i="8"/>
  <c r="G124" i="8"/>
  <c r="G149" i="8"/>
  <c r="G151" i="8"/>
  <c r="G125" i="8"/>
  <c r="G136" i="8"/>
  <c r="G137" i="8"/>
  <c r="F153" i="8"/>
  <c r="G174" i="8"/>
  <c r="F353" i="20"/>
  <c r="G222" i="20"/>
  <c r="G223" i="20"/>
  <c r="G243" i="20"/>
  <c r="F354" i="20"/>
  <c r="F362" i="20"/>
  <c r="F382" i="20"/>
  <c r="G451" i="20"/>
  <c r="G459" i="20"/>
  <c r="G470" i="20"/>
  <c r="F570" i="20"/>
  <c r="F579" i="20"/>
  <c r="G224" i="20"/>
  <c r="G322" i="20"/>
  <c r="G354" i="20"/>
  <c r="G362" i="20"/>
  <c r="F383" i="20"/>
  <c r="F452" i="20"/>
  <c r="F460" i="20"/>
  <c r="F471" i="20"/>
  <c r="G570" i="20"/>
  <c r="G579" i="20"/>
  <c r="G246" i="20"/>
  <c r="G308" i="20"/>
  <c r="G323" i="20"/>
  <c r="F341" i="20"/>
  <c r="F355" i="20"/>
  <c r="F363" i="20"/>
  <c r="F384" i="20"/>
  <c r="G452" i="20"/>
  <c r="G460" i="20"/>
  <c r="G471" i="20"/>
  <c r="G499" i="20"/>
  <c r="F557" i="20"/>
  <c r="F571" i="20"/>
  <c r="G581" i="20"/>
  <c r="G226" i="20"/>
  <c r="G355" i="20"/>
  <c r="G363" i="20"/>
  <c r="G227" i="20"/>
  <c r="F356" i="20"/>
  <c r="G453" i="20"/>
  <c r="G462" i="20"/>
  <c r="G501" i="20"/>
  <c r="F572" i="20"/>
  <c r="G356" i="20"/>
  <c r="G364" i="20"/>
  <c r="F388" i="20"/>
  <c r="F454" i="20"/>
  <c r="F463" i="20"/>
  <c r="F477" i="20"/>
  <c r="F573" i="20"/>
  <c r="F583" i="20"/>
  <c r="G250" i="20"/>
  <c r="G311" i="20"/>
  <c r="F357" i="20"/>
  <c r="F365" i="20"/>
  <c r="G388" i="20"/>
  <c r="G392" i="20" s="1"/>
  <c r="G454" i="20"/>
  <c r="G463" i="20"/>
  <c r="G477" i="20"/>
  <c r="G502" i="20"/>
  <c r="F550" i="20"/>
  <c r="F560" i="20"/>
  <c r="G573" i="20"/>
  <c r="G583" i="20"/>
  <c r="F361" i="20"/>
  <c r="F461" i="20"/>
  <c r="G247" i="20"/>
  <c r="F364" i="20"/>
  <c r="G228" i="20"/>
  <c r="G214" i="20"/>
  <c r="G230" i="20"/>
  <c r="G312" i="20"/>
  <c r="G357" i="20"/>
  <c r="G365" i="20"/>
  <c r="F389" i="20"/>
  <c r="F392" i="20" s="1"/>
  <c r="F455" i="20"/>
  <c r="F464" i="20"/>
  <c r="F478" i="20"/>
  <c r="F574" i="20"/>
  <c r="G585" i="20"/>
  <c r="G615" i="20"/>
  <c r="F358" i="20"/>
  <c r="G216" i="20"/>
  <c r="F359" i="20"/>
  <c r="G448" i="20"/>
  <c r="G456" i="20"/>
  <c r="G466" i="20"/>
  <c r="F481" i="20"/>
  <c r="F35" i="20"/>
  <c r="G218" i="20"/>
  <c r="G235" i="20"/>
  <c r="G359" i="20"/>
  <c r="F449" i="20"/>
  <c r="F457" i="20"/>
  <c r="G481" i="20"/>
  <c r="F576" i="20"/>
  <c r="F37" i="20"/>
  <c r="G219" i="20"/>
  <c r="G236" i="20"/>
  <c r="G267" i="20"/>
  <c r="G316" i="20"/>
  <c r="F378" i="20"/>
  <c r="G449" i="20"/>
  <c r="G457" i="20"/>
  <c r="G467" i="20"/>
  <c r="F482" i="20"/>
  <c r="G506" i="20"/>
  <c r="F577" i="20"/>
  <c r="G232" i="20"/>
  <c r="G358" i="20"/>
  <c r="F480" i="20"/>
  <c r="F32" i="20"/>
  <c r="G234" i="20"/>
  <c r="G505" i="20"/>
  <c r="F467" i="20"/>
  <c r="G220" i="20"/>
  <c r="G269" i="20"/>
  <c r="F318" i="20"/>
  <c r="F337" i="20"/>
  <c r="F450" i="20"/>
  <c r="F458" i="20"/>
  <c r="F468" i="20"/>
  <c r="G577" i="20"/>
  <c r="F590" i="20"/>
  <c r="G368" i="6"/>
  <c r="F531" i="6"/>
  <c r="G444" i="6"/>
  <c r="F533" i="6"/>
  <c r="F537" i="6"/>
  <c r="G324" i="6"/>
  <c r="F287" i="6"/>
  <c r="F429" i="6"/>
  <c r="G470" i="6"/>
  <c r="G287" i="6"/>
  <c r="G429" i="6"/>
  <c r="F479" i="6"/>
  <c r="G572" i="6"/>
  <c r="F291" i="6"/>
  <c r="F345" i="6"/>
  <c r="F430" i="6"/>
  <c r="G481" i="6"/>
  <c r="G576" i="6"/>
  <c r="F292" i="6"/>
  <c r="F431" i="6"/>
  <c r="G482" i="6"/>
  <c r="G578" i="6"/>
  <c r="F295" i="6"/>
  <c r="F432" i="6"/>
  <c r="F483" i="6"/>
  <c r="G583" i="6"/>
  <c r="G296" i="6"/>
  <c r="F434" i="6"/>
  <c r="F300" i="6"/>
  <c r="G440" i="6"/>
  <c r="F323" i="6"/>
  <c r="G432" i="6"/>
  <c r="F446" i="6"/>
  <c r="G485" i="6"/>
  <c r="F538" i="6"/>
  <c r="G295" i="6"/>
  <c r="G323" i="6"/>
  <c r="F433" i="6"/>
  <c r="G448" i="6"/>
  <c r="G486" i="6"/>
  <c r="F540" i="6"/>
  <c r="G579" i="6"/>
  <c r="F435" i="6"/>
  <c r="F436" i="6"/>
  <c r="G489" i="6"/>
  <c r="F550" i="6"/>
  <c r="G302" i="6"/>
  <c r="F333" i="6"/>
  <c r="G436" i="6"/>
  <c r="G457" i="6"/>
  <c r="G492" i="6"/>
  <c r="G551" i="6"/>
  <c r="F597" i="6"/>
  <c r="F601" i="6" s="1"/>
  <c r="F334" i="6"/>
  <c r="F437" i="6"/>
  <c r="G459" i="6"/>
  <c r="G493" i="6"/>
  <c r="G552" i="6"/>
  <c r="G597" i="6"/>
  <c r="F337" i="6"/>
  <c r="G437" i="6"/>
  <c r="F461" i="6"/>
  <c r="F526" i="6"/>
  <c r="F554" i="6"/>
  <c r="F598" i="6"/>
  <c r="F219" i="6"/>
  <c r="G310" i="6"/>
  <c r="F338" i="6"/>
  <c r="F438" i="6"/>
  <c r="F527" i="6"/>
  <c r="G555" i="6"/>
  <c r="F599" i="6"/>
  <c r="G311" i="6"/>
  <c r="G338" i="6"/>
  <c r="F428" i="6"/>
  <c r="F439" i="6"/>
  <c r="F528" i="6"/>
  <c r="G559" i="6"/>
  <c r="G599" i="6"/>
  <c r="G313" i="6"/>
  <c r="F341" i="6"/>
  <c r="G428" i="6"/>
  <c r="F440" i="6"/>
  <c r="G466" i="6"/>
  <c r="F530" i="6"/>
  <c r="F560" i="6"/>
  <c r="G337" i="6"/>
  <c r="F577" i="6"/>
  <c r="F220" i="6"/>
  <c r="F222" i="6"/>
  <c r="F229" i="6"/>
  <c r="G222" i="6"/>
  <c r="G229" i="6"/>
  <c r="F223" i="6"/>
  <c r="F231" i="6"/>
  <c r="F224" i="6"/>
  <c r="F233" i="6"/>
  <c r="F226" i="6"/>
  <c r="G233" i="6"/>
  <c r="G291" i="6"/>
  <c r="F296" i="6"/>
  <c r="G301" i="6"/>
  <c r="F310" i="6"/>
  <c r="F319" i="6"/>
  <c r="F448" i="6"/>
  <c r="G460" i="6"/>
  <c r="G467" i="6"/>
  <c r="G532" i="6"/>
  <c r="F539" i="6"/>
  <c r="F549" i="6"/>
  <c r="F555" i="6"/>
  <c r="F561" i="6"/>
  <c r="G577" i="6"/>
  <c r="G584" i="6"/>
  <c r="G226" i="6"/>
  <c r="F288" i="6"/>
  <c r="G292" i="6"/>
  <c r="G297" i="6"/>
  <c r="F303" i="6"/>
  <c r="F311" i="6"/>
  <c r="G315" i="6"/>
  <c r="F320" i="6"/>
  <c r="G325" i="6"/>
  <c r="G333" i="6"/>
  <c r="G340" i="6"/>
  <c r="F442" i="6"/>
  <c r="F450" i="6"/>
  <c r="G461" i="6"/>
  <c r="G471" i="6"/>
  <c r="G540" i="6"/>
  <c r="F551" i="6"/>
  <c r="F556" i="6"/>
  <c r="F563" i="6"/>
  <c r="F573" i="6"/>
  <c r="G288" i="6"/>
  <c r="F293" i="6"/>
  <c r="G298" i="6"/>
  <c r="G303" i="6"/>
  <c r="F316" i="6"/>
  <c r="G320" i="6"/>
  <c r="F326" i="6"/>
  <c r="G463" i="6"/>
  <c r="G528" i="6"/>
  <c r="F535" i="6"/>
  <c r="F541" i="6"/>
  <c r="F557" i="6"/>
  <c r="G563" i="6"/>
  <c r="G573" i="6"/>
  <c r="G580" i="6"/>
  <c r="G591" i="6"/>
  <c r="F289" i="6"/>
  <c r="G293" i="6"/>
  <c r="F299" i="6"/>
  <c r="F304" i="6"/>
  <c r="F312" i="6"/>
  <c r="G316" i="6"/>
  <c r="G321" i="6"/>
  <c r="G326" i="6"/>
  <c r="G334" i="6"/>
  <c r="F342" i="6"/>
  <c r="F368" i="6"/>
  <c r="F444" i="6"/>
  <c r="G464" i="6"/>
  <c r="G479" i="6"/>
  <c r="G488" i="6"/>
  <c r="F529" i="6"/>
  <c r="F536" i="6"/>
  <c r="F542" i="6"/>
  <c r="F552" i="6"/>
  <c r="F558" i="6"/>
  <c r="F564" i="6"/>
  <c r="G574" i="6"/>
  <c r="F581" i="6"/>
  <c r="G289" i="6"/>
  <c r="G294" i="6"/>
  <c r="G299" i="6"/>
  <c r="G304" i="6"/>
  <c r="G312" i="6"/>
  <c r="G317" i="6"/>
  <c r="F322" i="6"/>
  <c r="F327" i="6"/>
  <c r="G336" i="6"/>
  <c r="G342" i="6"/>
  <c r="G372" i="6"/>
  <c r="G536" i="6"/>
  <c r="F559" i="6"/>
  <c r="F565" i="6"/>
  <c r="G575" i="6"/>
  <c r="G581" i="6"/>
  <c r="F318" i="6"/>
  <c r="G322" i="6"/>
  <c r="G344" i="6"/>
  <c r="F553" i="6"/>
  <c r="F18" i="20"/>
  <c r="F36" i="20"/>
  <c r="F216" i="20"/>
  <c r="F220" i="20"/>
  <c r="F224" i="20"/>
  <c r="F228" i="20"/>
  <c r="F232" i="20"/>
  <c r="F236" i="20"/>
  <c r="F267" i="20"/>
  <c r="F271" i="20"/>
  <c r="F308" i="20"/>
  <c r="F312" i="20"/>
  <c r="F316" i="20"/>
  <c r="F320" i="20"/>
  <c r="F324" i="20"/>
  <c r="F331" i="20"/>
  <c r="F335" i="20"/>
  <c r="F339" i="20"/>
  <c r="F343" i="20"/>
  <c r="F347" i="20"/>
  <c r="G382" i="20"/>
  <c r="G482" i="20"/>
  <c r="G598" i="20"/>
  <c r="F30" i="20"/>
  <c r="F38" i="20"/>
  <c r="F217" i="20"/>
  <c r="F221" i="20"/>
  <c r="F225" i="20"/>
  <c r="F229" i="20"/>
  <c r="F233" i="20"/>
  <c r="F237" i="20"/>
  <c r="F244" i="20"/>
  <c r="F248" i="20"/>
  <c r="F268" i="20"/>
  <c r="F272" i="20"/>
  <c r="F309" i="20"/>
  <c r="F313" i="20"/>
  <c r="F317" i="20"/>
  <c r="F321" i="20"/>
  <c r="F325" i="20"/>
  <c r="F332" i="20"/>
  <c r="F336" i="20"/>
  <c r="F340" i="20"/>
  <c r="F344" i="20"/>
  <c r="F348" i="20"/>
  <c r="F591" i="20"/>
  <c r="F595" i="20"/>
  <c r="F599" i="20"/>
  <c r="G381" i="20"/>
  <c r="G378" i="20"/>
  <c r="G478" i="20"/>
  <c r="F31" i="20"/>
  <c r="G217" i="20"/>
  <c r="G221" i="20"/>
  <c r="G225" i="20"/>
  <c r="G229" i="20"/>
  <c r="G233" i="20"/>
  <c r="G244" i="20"/>
  <c r="G248" i="20"/>
  <c r="G268" i="20"/>
  <c r="G317" i="20"/>
  <c r="G321" i="20"/>
  <c r="G379" i="20"/>
  <c r="G383" i="20"/>
  <c r="G479" i="20"/>
  <c r="G483" i="20"/>
  <c r="G591" i="20"/>
  <c r="G595" i="20"/>
  <c r="G599" i="20"/>
  <c r="F580" i="20"/>
  <c r="F584" i="20"/>
  <c r="F592" i="20"/>
  <c r="F596" i="20"/>
  <c r="F600" i="20"/>
  <c r="F234" i="20"/>
  <c r="F269" i="20"/>
  <c r="F26" i="20"/>
  <c r="F33" i="20"/>
  <c r="G245" i="20"/>
  <c r="G380" i="20"/>
  <c r="G461" i="20"/>
  <c r="G465" i="20"/>
  <c r="G480" i="20"/>
  <c r="G500" i="20"/>
  <c r="G549" i="20"/>
  <c r="G553" i="20"/>
  <c r="G557" i="20"/>
  <c r="G572" i="20"/>
  <c r="G576" i="20"/>
  <c r="G580" i="20"/>
  <c r="G592" i="20"/>
  <c r="G596" i="20"/>
  <c r="F322" i="20"/>
  <c r="F27" i="20"/>
  <c r="F215" i="20"/>
  <c r="F219" i="20"/>
  <c r="F223" i="20"/>
  <c r="F227" i="20"/>
  <c r="F231" i="20"/>
  <c r="F246" i="20"/>
  <c r="F266" i="20"/>
  <c r="F311" i="20"/>
  <c r="F315" i="20"/>
  <c r="F319" i="20"/>
  <c r="F334" i="20"/>
  <c r="F338" i="20"/>
  <c r="F342" i="20"/>
  <c r="F346" i="20"/>
  <c r="F462" i="20"/>
  <c r="F466" i="20"/>
  <c r="F501" i="20"/>
  <c r="F554" i="20"/>
  <c r="F558" i="20"/>
  <c r="F581" i="20"/>
  <c r="F589" i="20"/>
  <c r="F593" i="20"/>
  <c r="F597" i="20"/>
  <c r="D249" i="6"/>
  <c r="G253" i="6" s="1"/>
  <c r="D214" i="6"/>
  <c r="G190" i="6" s="1"/>
  <c r="F160" i="8"/>
  <c r="F182" i="8"/>
  <c r="G122" i="8"/>
  <c r="G126" i="8"/>
  <c r="G130" i="8"/>
  <c r="G134" i="8"/>
  <c r="G138" i="8"/>
  <c r="G142" i="8"/>
  <c r="G160" i="8"/>
  <c r="G182" i="8"/>
  <c r="F172" i="8"/>
  <c r="F183" i="8"/>
  <c r="G123" i="8"/>
  <c r="G127" i="8"/>
  <c r="G131" i="8"/>
  <c r="G135" i="8"/>
  <c r="G139" i="8"/>
  <c r="G150" i="8"/>
  <c r="G154" i="8"/>
  <c r="G176" i="8"/>
  <c r="G179" i="8" s="1"/>
  <c r="F154" i="8"/>
  <c r="F151" i="8"/>
  <c r="F155" i="8"/>
  <c r="F158" i="8"/>
  <c r="F162" i="8"/>
  <c r="F173" i="8"/>
  <c r="F177" i="8"/>
  <c r="F180" i="8"/>
  <c r="F184" i="8"/>
  <c r="F150" i="8"/>
  <c r="F157" i="8" s="1"/>
  <c r="F161" i="8"/>
  <c r="F176" i="8"/>
  <c r="F159" i="8"/>
  <c r="G25" i="7"/>
  <c r="G29" i="7"/>
  <c r="G33" i="7"/>
  <c r="F22" i="7"/>
  <c r="F26" i="7"/>
  <c r="F30" i="7"/>
  <c r="F34" i="7"/>
  <c r="F153" i="7"/>
  <c r="G22" i="7"/>
  <c r="G26" i="7"/>
  <c r="G30" i="7"/>
  <c r="G34" i="7"/>
  <c r="F23" i="7"/>
  <c r="F27" i="7"/>
  <c r="F31" i="7"/>
  <c r="F35" i="7"/>
  <c r="F39" i="7"/>
  <c r="F42" i="7" s="1"/>
  <c r="F148" i="7"/>
  <c r="F155" i="7"/>
  <c r="F24" i="7"/>
  <c r="F28" i="7"/>
  <c r="F32" i="7"/>
  <c r="F150" i="7"/>
  <c r="F157" i="7"/>
  <c r="G24" i="7"/>
  <c r="G28" i="7"/>
  <c r="G32" i="7"/>
  <c r="F20" i="6"/>
  <c r="F13" i="6"/>
  <c r="F25" i="6"/>
  <c r="F26" i="6"/>
  <c r="F18" i="6"/>
  <c r="F17" i="6"/>
  <c r="F24" i="6"/>
  <c r="F16" i="6"/>
  <c r="F21" i="6"/>
  <c r="F14" i="6"/>
  <c r="F12" i="6"/>
  <c r="F23" i="6"/>
  <c r="F19" i="6"/>
  <c r="F22" i="6"/>
  <c r="F364" i="6"/>
  <c r="F361" i="6"/>
  <c r="F358" i="6"/>
  <c r="F359" i="6"/>
  <c r="F363" i="6"/>
  <c r="F360" i="6"/>
  <c r="F362" i="6"/>
  <c r="F246" i="6"/>
  <c r="F242" i="6"/>
  <c r="F245" i="6"/>
  <c r="F247" i="6"/>
  <c r="F253" i="6"/>
  <c r="F244" i="6"/>
  <c r="F252" i="6"/>
  <c r="F255" i="6"/>
  <c r="F248" i="6"/>
  <c r="F241" i="6"/>
  <c r="F254" i="6"/>
  <c r="F250" i="6"/>
  <c r="F251" i="6"/>
  <c r="F243" i="6"/>
  <c r="F213" i="6"/>
  <c r="F209" i="6"/>
  <c r="F205" i="6"/>
  <c r="F201" i="6"/>
  <c r="F212" i="6"/>
  <c r="F208" i="6"/>
  <c r="F204" i="6"/>
  <c r="F200" i="6"/>
  <c r="F198" i="6"/>
  <c r="F196" i="6"/>
  <c r="F194" i="6"/>
  <c r="F192" i="6"/>
  <c r="F190" i="6"/>
  <c r="F211" i="6"/>
  <c r="F207" i="6"/>
  <c r="F203" i="6"/>
  <c r="F210" i="6"/>
  <c r="F206" i="6"/>
  <c r="F202" i="6"/>
  <c r="F199" i="6"/>
  <c r="F197" i="6"/>
  <c r="F195" i="6"/>
  <c r="F193" i="6"/>
  <c r="F191" i="6"/>
  <c r="G364" i="6"/>
  <c r="G361" i="6"/>
  <c r="G358" i="6"/>
  <c r="G363" i="6"/>
  <c r="G360" i="6"/>
  <c r="G362" i="6"/>
  <c r="G359" i="6"/>
  <c r="G219" i="6"/>
  <c r="G223" i="6"/>
  <c r="G230" i="6"/>
  <c r="F301" i="6"/>
  <c r="F343" i="6"/>
  <c r="G430" i="6"/>
  <c r="G442" i="6"/>
  <c r="G468" i="6"/>
  <c r="G530" i="6"/>
  <c r="G538" i="6"/>
  <c r="G553" i="6"/>
  <c r="G557" i="6"/>
  <c r="G565" i="6"/>
  <c r="F221" i="6"/>
  <c r="F225" i="6"/>
  <c r="F228" i="6"/>
  <c r="F232" i="6"/>
  <c r="G335" i="6"/>
  <c r="G339" i="6"/>
  <c r="G343" i="6"/>
  <c r="F447" i="6"/>
  <c r="F451" i="6"/>
  <c r="F458" i="6"/>
  <c r="F462" i="6"/>
  <c r="F469" i="6"/>
  <c r="F480" i="6"/>
  <c r="F484" i="6"/>
  <c r="F491" i="6"/>
  <c r="G224" i="6"/>
  <c r="F335" i="6"/>
  <c r="F370" i="6"/>
  <c r="G438" i="6"/>
  <c r="G450" i="6"/>
  <c r="G490" i="6"/>
  <c r="G534" i="6"/>
  <c r="G549" i="6"/>
  <c r="G561" i="6"/>
  <c r="G221" i="6"/>
  <c r="G225" i="6"/>
  <c r="G228" i="6"/>
  <c r="G232" i="6"/>
  <c r="F290" i="6"/>
  <c r="F294" i="6"/>
  <c r="F298" i="6"/>
  <c r="F302" i="6"/>
  <c r="F313" i="6"/>
  <c r="F317" i="6"/>
  <c r="F321" i="6"/>
  <c r="F325" i="6"/>
  <c r="F336" i="6"/>
  <c r="F340" i="6"/>
  <c r="F344" i="6"/>
  <c r="F371" i="6"/>
  <c r="G431" i="6"/>
  <c r="G435" i="6"/>
  <c r="G439" i="6"/>
  <c r="G443" i="6"/>
  <c r="G447" i="6"/>
  <c r="G451" i="6"/>
  <c r="G458" i="6"/>
  <c r="G462" i="6"/>
  <c r="G480" i="6"/>
  <c r="G484" i="6"/>
  <c r="G491" i="6"/>
  <c r="G527" i="6"/>
  <c r="G531" i="6"/>
  <c r="G535" i="6"/>
  <c r="G539" i="6"/>
  <c r="G543" i="6"/>
  <c r="G550" i="6"/>
  <c r="G554" i="6"/>
  <c r="G558" i="6"/>
  <c r="G562" i="6"/>
  <c r="G566" i="6"/>
  <c r="G220" i="6"/>
  <c r="G434" i="6"/>
  <c r="G446" i="6"/>
  <c r="G526" i="6"/>
  <c r="G542" i="6"/>
  <c r="F459" i="6"/>
  <c r="F463" i="6"/>
  <c r="F466" i="6"/>
  <c r="F470" i="6"/>
  <c r="F481" i="6"/>
  <c r="F485" i="6"/>
  <c r="F488" i="6"/>
  <c r="F492" i="6"/>
  <c r="F574" i="6"/>
  <c r="F578" i="6"/>
  <c r="F582" i="6"/>
  <c r="G341" i="6"/>
  <c r="F460" i="6"/>
  <c r="F464" i="6"/>
  <c r="F467" i="6"/>
  <c r="F471" i="6"/>
  <c r="F482" i="6"/>
  <c r="F486" i="6"/>
  <c r="F489" i="6"/>
  <c r="F493" i="6"/>
  <c r="F575" i="6"/>
  <c r="F579" i="6"/>
  <c r="F583" i="6"/>
  <c r="F591" i="6"/>
  <c r="G433" i="6"/>
  <c r="G441" i="6"/>
  <c r="G445" i="6"/>
  <c r="G529" i="6"/>
  <c r="G533" i="6"/>
  <c r="G537" i="6"/>
  <c r="G556" i="6"/>
  <c r="G560" i="6"/>
  <c r="F572" i="6"/>
  <c r="F576" i="6"/>
  <c r="F580" i="6"/>
  <c r="G349" i="20" l="1"/>
  <c r="G366" i="20"/>
  <c r="F507" i="20"/>
  <c r="G273" i="20"/>
  <c r="F326" i="20"/>
  <c r="G587" i="20"/>
  <c r="F385" i="20"/>
  <c r="G144" i="8"/>
  <c r="F144" i="8"/>
  <c r="G37" i="7"/>
  <c r="G157" i="8"/>
  <c r="F179" i="8"/>
  <c r="G238" i="20"/>
  <c r="G507" i="20"/>
  <c r="G251" i="20"/>
  <c r="F587" i="20"/>
  <c r="G485" i="20"/>
  <c r="G602" i="20"/>
  <c r="F273" i="20"/>
  <c r="G472" i="20"/>
  <c r="F564" i="20"/>
  <c r="F251" i="20"/>
  <c r="F238" i="20"/>
  <c r="G564" i="20"/>
  <c r="G326" i="20"/>
  <c r="F472" i="20"/>
  <c r="F485" i="20"/>
  <c r="F366" i="20"/>
  <c r="G601" i="6"/>
  <c r="F372" i="6"/>
  <c r="F452" i="6"/>
  <c r="G305" i="6"/>
  <c r="F227" i="6"/>
  <c r="F544" i="6"/>
  <c r="F346" i="6"/>
  <c r="F465" i="6"/>
  <c r="G328" i="6"/>
  <c r="G255" i="6"/>
  <c r="G247" i="6"/>
  <c r="G200" i="6"/>
  <c r="G209" i="6"/>
  <c r="G487" i="6"/>
  <c r="F567" i="6"/>
  <c r="G585" i="6"/>
  <c r="G465" i="6"/>
  <c r="F305" i="6"/>
  <c r="F487" i="6"/>
  <c r="G346" i="6"/>
  <c r="F15" i="6"/>
  <c r="F328" i="6"/>
  <c r="G452" i="6"/>
  <c r="G250" i="6"/>
  <c r="G248" i="6"/>
  <c r="G254" i="6"/>
  <c r="G251" i="6"/>
  <c r="F29" i="20"/>
  <c r="F602" i="20"/>
  <c r="G385" i="20"/>
  <c r="F349" i="20"/>
  <c r="G198" i="6"/>
  <c r="G210" i="6"/>
  <c r="G212" i="6"/>
  <c r="G206" i="6"/>
  <c r="G207" i="6"/>
  <c r="G252" i="6"/>
  <c r="G193" i="6"/>
  <c r="G196" i="6"/>
  <c r="G242" i="6"/>
  <c r="G204" i="6"/>
  <c r="G195" i="6"/>
  <c r="G208" i="6"/>
  <c r="G191" i="6"/>
  <c r="G194" i="6"/>
  <c r="G241" i="6"/>
  <c r="G244" i="6"/>
  <c r="G201" i="6"/>
  <c r="G197" i="6"/>
  <c r="G205" i="6"/>
  <c r="G211" i="6"/>
  <c r="G243" i="6"/>
  <c r="G246" i="6"/>
  <c r="G213" i="6"/>
  <c r="G199" i="6"/>
  <c r="G203" i="6"/>
  <c r="G245" i="6"/>
  <c r="G192" i="6"/>
  <c r="G202" i="6"/>
  <c r="F37" i="7"/>
  <c r="F152" i="7"/>
  <c r="F585" i="6"/>
  <c r="G227" i="6"/>
  <c r="G544" i="6"/>
  <c r="F214" i="6"/>
  <c r="F249" i="6"/>
  <c r="G567" i="6"/>
  <c r="G365" i="6"/>
  <c r="F365" i="6"/>
  <c r="G214" i="6" l="1"/>
  <c r="G249" i="6"/>
</calcChain>
</file>

<file path=xl/sharedStrings.xml><?xml version="1.0" encoding="utf-8"?>
<sst xmlns="http://schemas.openxmlformats.org/spreadsheetml/2006/main" count="7031" uniqueCount="3271">
  <si>
    <t xml:space="preserve">A. Harmonised Transparency Template - General Information </t>
  </si>
  <si>
    <t>Reporting in Domestic Currency</t>
  </si>
  <si>
    <t>CAD</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</si>
  <si>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</si>
  <si>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</si>
  <si>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</si>
  <si>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</si>
  <si>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</si>
  <si>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</si>
  <si>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</si>
  <si>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</si>
  <si>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</si>
  <si>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</si>
  <si>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</si>
  <si>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Canada</t>
  </si>
  <si>
    <t>G.1.1.2</t>
  </si>
  <si>
    <t>Issuer Name</t>
  </si>
  <si>
    <t>G.1.1.3</t>
  </si>
  <si>
    <t>Link to Issuer's Website</t>
  </si>
  <si>
    <t>G.1.1.4</t>
  </si>
  <si>
    <t>Cut-off date</t>
  </si>
  <si>
    <t>Optional information e.g. Contact names</t>
  </si>
  <si>
    <t>OG.1.1.2</t>
  </si>
  <si>
    <t>Optional information e.g. Parent name</t>
  </si>
  <si>
    <t>OG.1.1.3</t>
  </si>
  <si>
    <t>OG.1.1.4</t>
  </si>
  <si>
    <t>OG.1.1.5</t>
  </si>
  <si>
    <t>OG.1.1.6</t>
  </si>
  <si>
    <t>OG.1.1.7</t>
  </si>
  <si>
    <t>G.2.1.1</t>
  </si>
  <si>
    <t>Basel Compliance, subject to national jursdiction (Y/N)</t>
  </si>
  <si>
    <t>Y</t>
  </si>
  <si>
    <t>G.2.1.2</t>
  </si>
  <si>
    <t>CBD Compliance</t>
  </si>
  <si>
    <t>Non-EEA, Art 14 CBD compliant</t>
  </si>
  <si>
    <t>G.2.1.3</t>
  </si>
  <si>
    <t>CRR Compliance (Y/N)</t>
  </si>
  <si>
    <t>N</t>
  </si>
  <si>
    <t>OG.2.1.1</t>
  </si>
  <si>
    <t>LCR status</t>
  </si>
  <si>
    <t>OG.2.1.2</t>
  </si>
  <si>
    <t>OG.2.1.3</t>
  </si>
  <si>
    <t>OG.2.1.4</t>
  </si>
  <si>
    <t>OG.2.1.5</t>
  </si>
  <si>
    <t>OG.2.1.6</t>
  </si>
  <si>
    <t>1.General Information</t>
  </si>
  <si>
    <t>Nominal (mn)</t>
  </si>
  <si>
    <t>G.3.1.1</t>
  </si>
  <si>
    <t>Total Cover Assets</t>
  </si>
  <si>
    <t>G.3.1.2</t>
  </si>
  <si>
    <t>Outstanding Covered Bonds</t>
  </si>
  <si>
    <t>OG.3.1.1</t>
  </si>
  <si>
    <t>Cover Pool Size [NPV] (mn)</t>
  </si>
  <si>
    <t>ND1</t>
  </si>
  <si>
    <t>OG.3.1.2</t>
  </si>
  <si>
    <t>Outstanding Covered Bonds [NPV] (mn)</t>
  </si>
  <si>
    <t>OG.3.1.3</t>
  </si>
  <si>
    <t>OG.3.1.4</t>
  </si>
  <si>
    <t xml:space="preserve">2. Over-collateralisation (OC) </t>
  </si>
  <si>
    <t>Statutory</t>
  </si>
  <si>
    <t>Voluntary</t>
  </si>
  <si>
    <t>Contractual</t>
  </si>
  <si>
    <t>Purpose</t>
  </si>
  <si>
    <t>G.3.2.1</t>
  </si>
  <si>
    <t>OC (%)</t>
  </si>
  <si>
    <t>OG.3.2.1</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</si>
  <si>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</si>
  <si>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</si>
  <si>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</si>
  <si>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</si>
  <si>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</si>
  <si>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</si>
  <si>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</si>
  <si>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</si>
  <si>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</si>
  <si>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</si>
  <si>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</si>
  <si>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</si>
  <si>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</si>
  <si>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</si>
  <si>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</si>
  <si>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</si>
  <si>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</si>
  <si>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</si>
  <si>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</si>
  <si>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</si>
  <si>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</si>
  <si>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</si>
  <si>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</si>
  <si>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</si>
  <si>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</si>
  <si>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</si>
  <si>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</si>
  <si>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</si>
  <si>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</si>
  <si>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</si>
  <si>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</si>
  <si>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</si>
  <si>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</si>
  <si>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</si>
  <si>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</si>
  <si>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</si>
  <si>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</si>
  <si>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</si>
  <si>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</si>
  <si>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</si>
  <si>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</si>
  <si>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</si>
  <si>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</si>
  <si>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</si>
  <si>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</si>
  <si>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</si>
  <si>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</si>
  <si>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</si>
  <si>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</si>
  <si>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</si>
  <si>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</si>
  <si>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</si>
  <si>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</si>
  <si>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</si>
  <si>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</si>
  <si>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</si>
  <si>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</si>
  <si>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</si>
  <si>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</si>
  <si>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</si>
  <si>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</si>
  <si>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</si>
  <si>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</si>
  <si>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</si>
  <si>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</si>
  <si>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</si>
  <si>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</si>
  <si>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</si>
  <si>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</si>
  <si>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</si>
  <si>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</si>
  <si>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</si>
  <si>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</si>
  <si>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</si>
  <si>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</si>
  <si>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</si>
  <si>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</si>
  <si>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</si>
  <si>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</si>
  <si>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</si>
  <si>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</si>
  <si>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</si>
  <si>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</si>
  <si>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</si>
  <si>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</si>
  <si>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</si>
  <si>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</si>
  <si>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</si>
  <si>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</si>
  <si>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</si>
  <si>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</si>
  <si>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</si>
  <si>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</si>
  <si>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</si>
  <si>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</si>
  <si>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</si>
  <si>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</si>
  <si>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</si>
  <si>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</si>
  <si>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EUR</t>
  </si>
  <si>
    <t>ND2</t>
  </si>
  <si>
    <t>curre</t>
  </si>
  <si>
    <t>G.3.6.2</t>
  </si>
  <si>
    <t>AUD</t>
  </si>
  <si>
    <t>G.3.6.3</t>
  </si>
  <si>
    <t>BRL</t>
  </si>
  <si>
    <t>G.3.6.4</t>
  </si>
  <si>
    <t>G.3.6.5</t>
  </si>
  <si>
    <t>CHF</t>
  </si>
  <si>
    <t>G.3.6.6</t>
  </si>
  <si>
    <t>CZK</t>
  </si>
  <si>
    <t>G.3.6.7</t>
  </si>
  <si>
    <t>DKK</t>
  </si>
  <si>
    <t>G.3.6.8</t>
  </si>
  <si>
    <t>GBP</t>
  </si>
  <si>
    <t>G.3.6.9</t>
  </si>
  <si>
    <t>HKD</t>
  </si>
  <si>
    <t>G.3.6.10</t>
  </si>
  <si>
    <t>ISK</t>
  </si>
  <si>
    <t>G.3.6.11</t>
  </si>
  <si>
    <t>JPY</t>
  </si>
  <si>
    <t>KRW</t>
  </si>
  <si>
    <t>G.3.6.12</t>
  </si>
  <si>
    <t>NOK</t>
  </si>
  <si>
    <t>G.3.6.13</t>
  </si>
  <si>
    <t>PLN</t>
  </si>
  <si>
    <t>G.3.6.14</t>
  </si>
  <si>
    <t>SEK</t>
  </si>
  <si>
    <t>G.3.6.15</t>
  </si>
  <si>
    <t>SGD</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</si>
  <si>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</si>
  <si>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</si>
  <si>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</si>
  <si>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</si>
  <si>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</si>
  <si>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</si>
  <si>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</si>
  <si>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</si>
  <si>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</si>
  <si>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</si>
  <si>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</si>
  <si>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</si>
  <si>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</si>
  <si>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</si>
  <si>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</si>
  <si>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</si>
  <si>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</si>
  <si>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</si>
  <si>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</si>
  <si>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</si>
  <si>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</si>
  <si>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</si>
  <si>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</si>
  <si>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</si>
  <si>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</si>
  <si>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</si>
  <si>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</si>
  <si>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</si>
  <si>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</si>
  <si>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</si>
  <si>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</si>
  <si>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</si>
  <si>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</si>
  <si>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</si>
  <si>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</si>
  <si>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</si>
  <si>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</si>
  <si>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</si>
  <si>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</si>
  <si>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</si>
  <si>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</si>
  <si>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</si>
  <si>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</si>
  <si>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</si>
  <si>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</si>
  <si>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</si>
  <si>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</si>
  <si>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</si>
  <si>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</si>
  <si>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</si>
  <si>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</si>
  <si>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</si>
  <si>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</si>
  <si>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</si>
  <si>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</si>
  <si>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</si>
  <si>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</si>
  <si>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</si>
  <si>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</si>
  <si>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</si>
  <si>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</si>
  <si>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</si>
  <si>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</si>
  <si>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</si>
  <si>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</si>
  <si>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</si>
  <si>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</si>
  <si>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</si>
  <si>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</si>
  <si>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</si>
  <si>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</si>
  <si>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</si>
  <si>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</si>
  <si>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</si>
  <si>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</si>
  <si>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</si>
  <si>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</si>
  <si>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</si>
  <si>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</si>
  <si>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</si>
  <si>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</si>
  <si>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</si>
  <si>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</si>
  <si>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</si>
  <si>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</si>
  <si>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</si>
  <si>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</si>
  <si>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</si>
  <si>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</si>
  <si>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</si>
  <si>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</si>
  <si>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</si>
  <si>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</si>
  <si>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</si>
  <si>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</si>
  <si>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</si>
  <si>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</si>
  <si>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</si>
  <si>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</si>
  <si>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</si>
  <si>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</si>
  <si>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</si>
  <si>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</si>
  <si>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</si>
  <si>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</si>
  <si>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</si>
  <si>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</si>
  <si>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</si>
  <si>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</si>
  <si>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</si>
  <si>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</si>
  <si>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</si>
  <si>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</si>
  <si>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</si>
  <si>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</si>
  <si>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</si>
  <si>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</si>
  <si>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</si>
  <si>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</si>
  <si>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</si>
  <si>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</si>
  <si>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</si>
  <si>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</si>
  <si>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</si>
  <si>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</si>
  <si>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</si>
  <si>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</si>
  <si>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</si>
  <si>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</si>
  <si>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</si>
  <si>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</si>
  <si>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</si>
  <si>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</si>
  <si>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</si>
  <si>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</si>
  <si>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</si>
  <si>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</si>
  <si>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</si>
  <si>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</si>
  <si>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ND3</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</si>
  <si>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</si>
  <si>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</si>
  <si>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</si>
  <si>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</si>
  <si>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</si>
  <si>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</si>
  <si>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</si>
  <si>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</si>
  <si>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</si>
  <si>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</si>
  <si>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</si>
  <si>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</si>
  <si>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G.3.14.1</t>
  </si>
  <si>
    <t>G.3.14.2</t>
  </si>
  <si>
    <t>G.3.14.3</t>
  </si>
  <si>
    <t>G.3.14.4</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</si>
  <si>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</si>
  <si>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</si>
  <si>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</si>
  <si>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</si>
  <si>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</si>
  <si>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</si>
  <si>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</si>
  <si>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</si>
  <si>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</si>
  <si>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</si>
  <si>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</si>
  <si>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</si>
  <si>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</si>
  <si>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</si>
  <si>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</si>
  <si>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</si>
  <si>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</si>
  <si>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</si>
  <si>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</si>
  <si>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</si>
  <si>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</si>
  <si>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</si>
  <si>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</si>
  <si>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</si>
  <si>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</si>
  <si>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</si>
  <si>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</si>
  <si>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</si>
  <si>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</si>
  <si>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</si>
  <si>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</si>
  <si>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</si>
  <si>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</si>
  <si>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</si>
  <si>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</si>
  <si>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</si>
  <si>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</si>
  <si>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</si>
  <si>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</si>
  <si>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Row</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</si>
  <si>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</si>
  <si>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</si>
  <si>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</si>
  <si>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</si>
  <si>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</si>
  <si>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</si>
  <si>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</si>
  <si>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</si>
  <si>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</si>
  <si>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</si>
  <si>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</si>
  <si>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</si>
  <si>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</si>
  <si>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</si>
  <si>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</si>
  <si>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</si>
  <si>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</si>
  <si>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</si>
  <si>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</si>
  <si>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</si>
  <si>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</si>
  <si>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</si>
  <si>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</si>
  <si>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</si>
  <si>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</si>
  <si>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</si>
  <si>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</si>
  <si>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extendable maturity</t>
  </si>
  <si>
    <t>liquidity buffer</t>
  </si>
  <si>
    <t>G.4.1.13</t>
  </si>
  <si>
    <t>(d)        Credit Risk:</t>
  </si>
  <si>
    <t>215 LTV Residential Mortgage</t>
  </si>
  <si>
    <t>441 LTV Commercial Mortgage</t>
  </si>
  <si>
    <t>G.4.1.14</t>
  </si>
  <si>
    <t>(d)        Market Risk:</t>
  </si>
  <si>
    <t>230 Derivatives and Swaps</t>
  </si>
  <si>
    <t>liquidity buffer &amp; extendable maturity</t>
  </si>
  <si>
    <t>G.4.1.15</t>
  </si>
  <si>
    <t>(d)        Hedging Strategy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</si>
  <si>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</si>
  <si>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</si>
  <si>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</si>
  <si>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</si>
  <si>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</si>
  <si>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</si>
  <si>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</si>
  <si>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</si>
  <si>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</si>
  <si>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</si>
  <si>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</si>
  <si>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</si>
  <si>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</si>
  <si>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</si>
  <si>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</si>
  <si>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</si>
  <si>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</si>
  <si>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</si>
  <si>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</si>
  <si>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</si>
  <si>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</si>
  <si>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</si>
  <si>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</si>
  <si>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</si>
  <si>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</si>
  <si>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</si>
  <si>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</si>
  <si>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</si>
  <si>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</si>
  <si>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</si>
  <si>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</si>
  <si>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</si>
  <si>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</si>
  <si>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</si>
  <si>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</si>
  <si>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</si>
  <si>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</si>
  <si>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</si>
  <si>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</si>
  <si>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</si>
  <si>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</si>
  <si>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</si>
  <si>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</si>
  <si>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</si>
  <si>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</si>
  <si>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</si>
  <si>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</si>
  <si>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</si>
  <si>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</si>
  <si>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</si>
  <si>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</si>
  <si>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</si>
  <si>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</si>
  <si>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</si>
  <si>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</si>
  <si>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</si>
  <si>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</si>
  <si>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</si>
  <si>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</si>
  <si>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</si>
  <si>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</si>
  <si>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</si>
  <si>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</si>
  <si>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</si>
  <si>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</si>
  <si>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</si>
  <si>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</si>
  <si>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</si>
  <si>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</si>
  <si>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</si>
  <si>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</si>
  <si>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</si>
  <si>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</si>
  <si>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</si>
  <si>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</si>
  <si>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</si>
  <si>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</si>
  <si>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</si>
  <si>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</si>
  <si>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</si>
  <si>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</si>
  <si>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</si>
  <si>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</si>
  <si>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</si>
  <si>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</si>
  <si>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</si>
  <si>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</si>
  <si>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</si>
  <si>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</si>
  <si>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</si>
  <si>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</si>
  <si>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</si>
  <si>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</si>
  <si>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</si>
  <si>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</si>
  <si>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</si>
  <si>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</si>
  <si>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</si>
  <si>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</si>
  <si>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</si>
  <si>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</si>
  <si>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</si>
  <si>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</si>
  <si>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</si>
  <si>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</si>
  <si>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</si>
  <si>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</si>
  <si>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</si>
  <si>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</si>
  <si>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</si>
  <si>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</si>
  <si>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</si>
  <si>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</si>
  <si>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</si>
  <si>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</si>
  <si>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</si>
  <si>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</si>
  <si>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</si>
  <si>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</si>
  <si>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</si>
  <si>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</si>
  <si>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</si>
  <si>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</si>
  <si>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</si>
  <si>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</si>
  <si>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</si>
  <si>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</si>
  <si>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</si>
  <si>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</si>
  <si>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</si>
  <si>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</si>
  <si>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</si>
  <si>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</si>
  <si>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</si>
  <si>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</si>
  <si>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</si>
  <si>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</si>
  <si>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</si>
  <si>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</si>
  <si>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</si>
  <si>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</si>
  <si>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</si>
  <si>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</si>
  <si>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</si>
  <si>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</si>
  <si>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</si>
  <si>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</si>
  <si>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</si>
  <si>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</si>
  <si>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</si>
  <si>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</si>
  <si>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</si>
  <si>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</si>
  <si>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</si>
  <si>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</si>
  <si>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</si>
  <si>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</si>
  <si>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</si>
  <si>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</si>
  <si>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</si>
  <si>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</si>
  <si>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</si>
  <si>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</si>
  <si>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</si>
  <si>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</si>
  <si>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</si>
  <si>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</si>
  <si>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</si>
  <si>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</si>
  <si>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</si>
  <si>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</si>
  <si>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</si>
  <si>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</si>
  <si>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</si>
  <si>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</si>
  <si>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</si>
  <si>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</si>
  <si>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</si>
  <si>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</si>
  <si>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</si>
  <si>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</si>
  <si>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</si>
  <si>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</si>
  <si>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</si>
  <si>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</si>
  <si>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</si>
  <si>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</si>
  <si>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</si>
  <si>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</si>
  <si>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</si>
  <si>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</si>
  <si>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</si>
  <si>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</si>
  <si>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</si>
  <si>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</si>
  <si>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</si>
  <si>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</si>
  <si>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</si>
  <si>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</si>
  <si>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</si>
  <si>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</si>
  <si>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</si>
  <si>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</si>
  <si>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</si>
  <si>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</si>
  <si>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</si>
  <si>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</si>
  <si>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</si>
  <si>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</si>
  <si>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</si>
  <si>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</si>
  <si>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</si>
  <si>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</si>
  <si>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</si>
  <si>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</si>
  <si>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</si>
  <si>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</si>
  <si>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</si>
  <si>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</si>
  <si>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</si>
  <si>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</si>
  <si>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</si>
  <si>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</si>
  <si>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</si>
  <si>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</si>
  <si>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</si>
  <si>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</si>
  <si>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</si>
  <si>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</si>
  <si>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</si>
  <si>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</si>
  <si>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</si>
  <si>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</si>
  <si>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</si>
  <si>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</si>
  <si>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</si>
  <si>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</si>
  <si>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</si>
  <si>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</si>
  <si>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</si>
  <si>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</si>
  <si>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</si>
  <si>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</si>
  <si>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</si>
  <si>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</si>
  <si>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</si>
  <si>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</si>
  <si>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</si>
  <si>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</si>
  <si>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</si>
  <si>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</si>
  <si>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E: Optional ECB-ECAIs data</t>
  </si>
  <si>
    <t>Worksheet F1: Sustainable M data</t>
  </si>
  <si>
    <t>Worksheet G1. Crisis M Payment Holidays</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</si>
  <si>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</si>
  <si>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</si>
  <si>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</si>
  <si>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</si>
  <si>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</si>
  <si>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</si>
  <si>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</si>
  <si>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</si>
  <si>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</si>
  <si>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</si>
  <si>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</si>
  <si>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</si>
  <si>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</si>
  <si>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</si>
  <si>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</si>
  <si>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</si>
  <si>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</si>
  <si>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</si>
  <si>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</si>
  <si>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</si>
  <si>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</si>
  <si>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</si>
  <si>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</si>
  <si>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</si>
  <si>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</si>
  <si>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</si>
  <si>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</si>
  <si>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</si>
  <si>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</si>
  <si>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</si>
  <si>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</si>
  <si>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</si>
  <si>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</si>
  <si>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</si>
  <si>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</si>
  <si>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</si>
  <si>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</si>
  <si>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</si>
  <si>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</si>
  <si>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</si>
  <si>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</si>
  <si>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</si>
  <si>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</si>
  <si>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</si>
  <si>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</si>
  <si>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</si>
  <si>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</si>
  <si>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</si>
  <si>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</si>
  <si>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</si>
  <si>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</si>
  <si>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</si>
  <si>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</si>
  <si>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</si>
  <si>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</si>
  <si>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</si>
  <si>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</si>
  <si>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</si>
  <si>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</si>
  <si>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</si>
  <si>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</si>
  <si>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</si>
  <si>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</si>
  <si>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</si>
  <si>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</si>
  <si>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</si>
  <si>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</si>
  <si>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</si>
  <si>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</si>
  <si>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</si>
  <si>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</si>
  <si>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</si>
  <si>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</si>
  <si>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</si>
  <si>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</si>
  <si>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</si>
  <si>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</si>
  <si>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</si>
  <si>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</si>
  <si>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</si>
  <si>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</si>
  <si>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</si>
  <si>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</si>
  <si>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</si>
  <si>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</si>
  <si>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</si>
  <si>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</si>
  <si>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</si>
  <si>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</si>
  <si>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</si>
  <si>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</si>
  <si>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</si>
  <si>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</si>
  <si>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</si>
  <si>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</si>
  <si>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</si>
  <si>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</si>
  <si>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</si>
  <si>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</si>
  <si>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</si>
  <si>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</si>
  <si>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</si>
  <si>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</si>
  <si>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</si>
  <si>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</si>
  <si>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</si>
  <si>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</si>
  <si>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</si>
  <si>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</si>
  <si>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</si>
  <si>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</si>
  <si>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</si>
  <si>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</si>
  <si>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</si>
  <si>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</si>
  <si>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</si>
  <si>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</si>
  <si>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</si>
  <si>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United Kingdom</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</si>
  <si>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</si>
  <si>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</si>
  <si>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</si>
  <si>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</si>
  <si>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</si>
  <si>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</si>
  <si>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</si>
  <si>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</si>
  <si>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</si>
  <si>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</si>
  <si>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</si>
  <si>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</si>
  <si>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</si>
  <si>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</si>
  <si>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</si>
  <si>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</si>
  <si>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</si>
  <si>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</si>
  <si>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</si>
  <si>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main country of origin</t>
  </si>
  <si>
    <t>M.7.5.1</t>
  </si>
  <si>
    <t>Alberta</t>
  </si>
  <si>
    <t>M.7.5.2</t>
  </si>
  <si>
    <t>British Columbia</t>
  </si>
  <si>
    <t>M.7.5.3</t>
  </si>
  <si>
    <t>Manitoba</t>
  </si>
  <si>
    <t>M.7.5.4</t>
  </si>
  <si>
    <t>New Brunswick</t>
  </si>
  <si>
    <t>M.7.5.5</t>
  </si>
  <si>
    <t>Newfoundland and Labrador</t>
  </si>
  <si>
    <t>M.7.5.6</t>
  </si>
  <si>
    <t>Northwest Territories</t>
  </si>
  <si>
    <t>M.7.5.7</t>
  </si>
  <si>
    <t>Nova Scotia</t>
  </si>
  <si>
    <t>M.7.5.8</t>
  </si>
  <si>
    <t>Nunavut</t>
  </si>
  <si>
    <t>M.7.5.9</t>
  </si>
  <si>
    <t>Ontario</t>
  </si>
  <si>
    <t>M.7.5.10</t>
  </si>
  <si>
    <t>Prince Edward Island</t>
  </si>
  <si>
    <t>M.7.5.11</t>
  </si>
  <si>
    <t>Quebec</t>
  </si>
  <si>
    <t>M.7.5.12</t>
  </si>
  <si>
    <t>Saskatchewan</t>
  </si>
  <si>
    <t>M.7.5.13</t>
  </si>
  <si>
    <t>Yukon</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</si>
  <si>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</si>
  <si>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</si>
  <si>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</si>
  <si>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</si>
  <si>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</si>
  <si>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</si>
  <si>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</si>
  <si>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</si>
  <si>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</si>
  <si>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</si>
  <si>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</si>
  <si>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</si>
  <si>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</si>
  <si>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</si>
  <si>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</si>
  <si>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</si>
  <si>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</si>
  <si>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</si>
  <si>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</si>
  <si>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</si>
  <si>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</si>
  <si>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</si>
  <si>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</si>
  <si>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</si>
  <si>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</si>
  <si>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</si>
  <si>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</si>
  <si>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</si>
  <si>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</si>
  <si>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</si>
  <si>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</si>
  <si>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</si>
  <si>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</si>
  <si>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</si>
  <si>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</si>
  <si>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</si>
  <si>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</si>
  <si>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</si>
  <si>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</si>
  <si>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</si>
  <si>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</si>
  <si>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</si>
  <si>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</si>
  <si>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</si>
  <si>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</si>
  <si>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</si>
  <si>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</si>
  <si>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</si>
  <si>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</si>
  <si>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</si>
  <si>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</si>
  <si>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</si>
  <si>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</si>
  <si>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</si>
  <si>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</si>
  <si>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</si>
  <si>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</si>
  <si>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</si>
  <si>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</si>
  <si>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</si>
  <si>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</si>
  <si>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</si>
  <si>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</si>
  <si>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</si>
  <si>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</si>
  <si>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</si>
  <si>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</si>
  <si>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</si>
  <si>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</si>
  <si>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</si>
  <si>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</si>
  <si>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</si>
  <si>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</si>
  <si>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</si>
  <si>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</si>
  <si>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</si>
  <si>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</si>
  <si>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</si>
  <si>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</si>
  <si>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</si>
  <si>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</si>
  <si>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</si>
  <si>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</si>
  <si>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</si>
  <si>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</si>
  <si>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</si>
  <si>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</si>
  <si>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</si>
  <si>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</si>
  <si>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</si>
  <si>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</si>
  <si>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</si>
  <si>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99,999 and below</t>
  </si>
  <si>
    <t>M.7A.10.3</t>
  </si>
  <si>
    <t>100,000 - 199,999</t>
  </si>
  <si>
    <t>M.7A.10.4</t>
  </si>
  <si>
    <t>200,000 - 299,999</t>
  </si>
  <si>
    <t>M.7A.10.5</t>
  </si>
  <si>
    <t>300,000 - 399,999</t>
  </si>
  <si>
    <t>M.7A.10.6</t>
  </si>
  <si>
    <t>400,000 - 499,999</t>
  </si>
  <si>
    <t>M.7A.10.7</t>
  </si>
  <si>
    <t>500,000 - 599,999</t>
  </si>
  <si>
    <t>M.7A.10.8</t>
  </si>
  <si>
    <t>600,000 - 699,999</t>
  </si>
  <si>
    <t>M.7A.10.9</t>
  </si>
  <si>
    <t>700,000 - 799,999</t>
  </si>
  <si>
    <t>M.7A.10.10</t>
  </si>
  <si>
    <t>800,000 - 899,999</t>
  </si>
  <si>
    <t>M.7A.10.11</t>
  </si>
  <si>
    <t>900,000 - 999,999</t>
  </si>
  <si>
    <t>M.7A.10.12</t>
  </si>
  <si>
    <t>1,000,000 and above</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</si>
  <si>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</si>
  <si>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</si>
  <si>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</si>
  <si>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</si>
  <si>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</si>
  <si>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</si>
  <si>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</si>
  <si>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</si>
  <si>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</si>
  <si>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</si>
  <si>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</si>
  <si>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</si>
  <si>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</si>
  <si>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</si>
  <si>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</si>
  <si>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</si>
  <si>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</si>
  <si>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</si>
  <si>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</si>
  <si>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</si>
  <si>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</si>
  <si>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</si>
  <si>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</si>
  <si>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</si>
  <si>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</si>
  <si>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</si>
  <si>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</si>
  <si>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</si>
  <si>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</si>
  <si>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</si>
  <si>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</si>
  <si>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</si>
  <si>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</si>
  <si>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</si>
  <si>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</si>
  <si>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</si>
  <si>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</si>
  <si>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</si>
  <si>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</si>
  <si>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</si>
  <si>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</si>
  <si>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</si>
  <si>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</si>
  <si>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</si>
  <si>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</si>
  <si>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</si>
  <si>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</si>
  <si>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</si>
  <si>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</si>
  <si>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</si>
  <si>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</si>
  <si>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</si>
  <si>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</si>
  <si>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</si>
  <si>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</si>
  <si>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</si>
  <si>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</si>
  <si>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</si>
  <si>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</si>
  <si>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</si>
  <si>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</si>
  <si>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</si>
  <si>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</si>
  <si>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</si>
  <si>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</si>
  <si>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</si>
  <si>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</si>
  <si>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</si>
  <si>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</si>
  <si>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</si>
  <si>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</si>
  <si>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</si>
  <si>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</si>
  <si>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</si>
  <si>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</si>
  <si>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</si>
  <si>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</si>
  <si>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</si>
  <si>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</si>
  <si>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</si>
  <si>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</si>
  <si>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</si>
  <si>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</si>
  <si>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</si>
  <si>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</si>
  <si>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</si>
  <si>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</si>
  <si>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</si>
  <si>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</si>
  <si>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</si>
  <si>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</si>
  <si>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</si>
  <si>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</si>
  <si>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</si>
  <si>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</si>
  <si>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</si>
  <si>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</si>
  <si>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</si>
  <si>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</si>
  <si>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</si>
  <si>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</si>
  <si>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</si>
  <si>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</si>
  <si>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</si>
  <si>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</si>
  <si>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</si>
  <si>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</si>
  <si>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</si>
  <si>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</si>
  <si>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</si>
  <si>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</si>
  <si>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</si>
  <si>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TBC at a country level</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</si>
  <si>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</si>
  <si>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</si>
  <si>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</si>
  <si>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</si>
  <si>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</si>
  <si>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</si>
  <si>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</si>
  <si>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</si>
  <si>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</si>
  <si>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</si>
  <si>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</si>
  <si>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</si>
  <si>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</si>
  <si>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</si>
  <si>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</si>
  <si>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</si>
  <si>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</si>
  <si>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</si>
  <si>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</si>
  <si>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</si>
  <si>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</si>
  <si>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</si>
  <si>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</si>
  <si>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</si>
  <si>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</si>
  <si>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</si>
  <si>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</si>
  <si>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</si>
  <si>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</si>
  <si>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</si>
  <si>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</si>
  <si>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</si>
  <si>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</si>
  <si>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</si>
  <si>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</si>
  <si>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</si>
  <si>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</si>
  <si>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</si>
  <si>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</si>
  <si>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</si>
  <si>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</si>
  <si>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</si>
  <si>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</si>
  <si>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</si>
  <si>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</si>
  <si>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</si>
  <si>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</si>
  <si>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</si>
  <si>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</si>
  <si>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</si>
  <si>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</si>
  <si>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</si>
  <si>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</si>
  <si>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</si>
  <si>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</si>
  <si>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</si>
  <si>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</si>
  <si>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</si>
  <si>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</si>
  <si>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</si>
  <si>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</si>
  <si>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</si>
  <si>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</si>
  <si>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</si>
  <si>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</si>
  <si>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</si>
  <si>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</si>
  <si>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</si>
  <si>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</si>
  <si>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</si>
  <si>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</si>
  <si>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</si>
  <si>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</si>
  <si>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</si>
  <si>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</si>
  <si>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</si>
  <si>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</si>
  <si>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</si>
  <si>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</si>
  <si>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</si>
  <si>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</si>
  <si>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</si>
  <si>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</si>
  <si>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</si>
  <si>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</si>
  <si>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</si>
  <si>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</si>
  <si>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</si>
  <si>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</si>
  <si>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</si>
  <si>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</si>
  <si>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</si>
  <si>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</si>
  <si>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</si>
  <si>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</si>
  <si>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</si>
  <si>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</si>
  <si>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</si>
  <si>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</si>
  <si>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</si>
  <si>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M.7A.19.2</t>
  </si>
  <si>
    <t>Existing property</t>
  </si>
  <si>
    <t>M.7A.19.3</t>
  </si>
  <si>
    <t>M.7A.19.4</t>
  </si>
  <si>
    <t>M.7A.19.5</t>
  </si>
  <si>
    <t>M.7A.19.6</t>
  </si>
  <si>
    <r>
      <t xml:space="preserve">20. CO2 emission - by dwelling type </t>
    </r>
    <r>
      <rPr>
        <b/>
        <sz val="10"/>
        <rFont val="Calibri"/>
        <family val="2"/>
        <scheme val="minor"/>
      </rPr>
      <t>- as per national availability</t>
    </r>
  </si>
  <si>
    <t>Ton CO2 (per year)</t>
  </si>
  <si>
    <t>Ton CO2 (per year) (LTV adjusted)</t>
  </si>
  <si>
    <t>kg CO2/m2 (per year)</t>
  </si>
  <si>
    <t>M.7A.20.1</t>
  </si>
  <si>
    <t>M.7A.20.2</t>
  </si>
  <si>
    <t>M.7A.20.3</t>
  </si>
  <si>
    <t>M.7A.20.4</t>
  </si>
  <si>
    <t>M.7A.20.5</t>
  </si>
  <si>
    <t>M.7A.20.6</t>
  </si>
  <si>
    <t>M.7A.20.7</t>
  </si>
  <si>
    <t>M.7A.20.8</t>
  </si>
  <si>
    <t>M.7A.20.9</t>
  </si>
  <si>
    <t>M.7A.20.10</t>
  </si>
  <si>
    <t>Weighted Average</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</si>
  <si>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</si>
  <si>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</si>
  <si>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</si>
  <si>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</si>
  <si>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</si>
  <si>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</si>
  <si>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</si>
  <si>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</si>
  <si>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</si>
  <si>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</si>
  <si>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</si>
  <si>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</si>
  <si>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</si>
  <si>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</si>
  <si>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</si>
  <si>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</si>
  <si>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</si>
  <si>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</si>
  <si>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</si>
  <si>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</si>
  <si>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</si>
  <si>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</si>
  <si>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</si>
  <si>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</si>
  <si>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</si>
  <si>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</si>
  <si>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</si>
  <si>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</si>
  <si>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</si>
  <si>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</si>
  <si>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</si>
  <si>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</si>
  <si>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</si>
  <si>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</si>
  <si>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</si>
  <si>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</si>
  <si>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</si>
  <si>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</si>
  <si>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7B Commercial Cover Pool</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</si>
  <si>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</si>
  <si>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</si>
  <si>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</si>
  <si>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</si>
  <si>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</si>
  <si>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</si>
  <si>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</si>
  <si>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</si>
  <si>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</si>
  <si>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</si>
  <si>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</si>
  <si>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</si>
  <si>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</si>
  <si>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</si>
  <si>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</si>
  <si>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</si>
  <si>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</si>
  <si>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</si>
  <si>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</si>
  <si>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</si>
  <si>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</si>
  <si>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</si>
  <si>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</si>
  <si>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</si>
  <si>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</si>
  <si>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</si>
  <si>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</si>
  <si>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</si>
  <si>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</si>
  <si>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</si>
  <si>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</si>
  <si>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</si>
  <si>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</si>
  <si>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</si>
  <si>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</si>
  <si>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</si>
  <si>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</si>
  <si>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</si>
  <si>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</si>
  <si>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</si>
  <si>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</si>
  <si>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</si>
  <si>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</si>
  <si>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</si>
  <si>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</si>
  <si>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</si>
  <si>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</si>
  <si>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</si>
  <si>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</si>
  <si>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</si>
  <si>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</si>
  <si>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</si>
  <si>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</si>
  <si>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</si>
  <si>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</si>
  <si>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</si>
  <si>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</si>
  <si>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</si>
  <si>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</si>
  <si>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</si>
  <si>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</si>
  <si>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</si>
  <si>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</si>
  <si>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</si>
  <si>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</si>
  <si>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</si>
  <si>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</si>
  <si>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</si>
  <si>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</si>
  <si>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</si>
  <si>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</si>
  <si>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</si>
  <si>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</si>
  <si>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</si>
  <si>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</si>
  <si>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</si>
  <si>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</si>
  <si>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</si>
  <si>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</si>
  <si>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</si>
  <si>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</si>
  <si>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</si>
  <si>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</si>
  <si>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</si>
  <si>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</si>
  <si>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</si>
  <si>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</si>
  <si>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</si>
  <si>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</si>
  <si>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</si>
  <si>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</si>
  <si>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</si>
  <si>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</si>
  <si>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</si>
  <si>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</si>
  <si>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</si>
  <si>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</si>
  <si>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</si>
  <si>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</si>
  <si>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</si>
  <si>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</si>
  <si>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</si>
  <si>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</si>
  <si>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</si>
  <si>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</si>
  <si>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</si>
  <si>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</si>
  <si>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</si>
  <si>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</si>
  <si>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</si>
  <si>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</si>
  <si>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</si>
  <si>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</si>
  <si>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</si>
  <si>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</si>
  <si>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</si>
  <si>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</si>
  <si>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</si>
  <si>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</si>
  <si>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</si>
  <si>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</si>
  <si>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</si>
  <si>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</si>
  <si>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</si>
  <si>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</si>
  <si>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</si>
  <si>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</si>
  <si>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</si>
  <si>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</si>
  <si>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</si>
  <si>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</si>
  <si>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</si>
  <si>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</si>
  <si>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</si>
  <si>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</si>
  <si>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</si>
  <si>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</si>
  <si>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</si>
  <si>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</si>
  <si>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</si>
  <si>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</si>
  <si>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</si>
  <si>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</si>
  <si>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</si>
  <si>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</si>
  <si>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</si>
  <si>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</si>
  <si>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</si>
  <si>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</si>
  <si>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</si>
  <si>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</si>
  <si>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</si>
  <si>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</si>
  <si>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</si>
  <si>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</si>
  <si>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</si>
  <si>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</si>
  <si>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</si>
  <si>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</si>
  <si>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</si>
  <si>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</si>
  <si>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</si>
  <si>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</si>
  <si>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</si>
  <si>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</si>
  <si>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</si>
  <si>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</si>
  <si>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</si>
  <si>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</si>
  <si>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</si>
  <si>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</si>
  <si>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</si>
  <si>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</si>
  <si>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</si>
  <si>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</si>
  <si>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</si>
  <si>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</si>
  <si>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</si>
  <si>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</si>
  <si>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</si>
  <si>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</si>
  <si>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</si>
  <si>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</si>
  <si>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</si>
  <si>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</si>
  <si>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</si>
  <si>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</si>
  <si>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</si>
  <si>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</si>
  <si>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r>
      <t xml:space="preserve">29. CO2 emission related to CRE </t>
    </r>
    <r>
      <rPr>
        <b/>
        <i/>
        <sz val="10"/>
        <rFont val="Calibri"/>
        <family val="2"/>
        <scheme val="minor"/>
      </rPr>
      <t>- as per national availability</t>
    </r>
  </si>
  <si>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</si>
  <si>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</si>
  <si>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</si>
  <si>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</si>
  <si>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</si>
  <si>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</si>
  <si>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</si>
  <si>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</si>
  <si>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</si>
  <si>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</si>
  <si>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</si>
  <si>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</si>
  <si>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</si>
  <si>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</si>
  <si>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</si>
  <si>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</si>
  <si>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</si>
  <si>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</si>
  <si>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</si>
  <si>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</si>
  <si>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</si>
  <si>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</si>
  <si>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</si>
  <si>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</si>
  <si>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</si>
  <si>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</si>
  <si>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</si>
  <si>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</si>
  <si>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</si>
  <si>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</si>
  <si>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</si>
  <si>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</si>
  <si>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</si>
  <si>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</si>
  <si>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</si>
  <si>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</si>
  <si>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</si>
  <si>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</si>
  <si>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</si>
  <si>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</si>
  <si>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</si>
  <si>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</si>
  <si>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</si>
  <si>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</si>
  <si>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</si>
  <si>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</si>
  <si>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</si>
  <si>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</si>
  <si>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</si>
  <si>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</si>
  <si>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</si>
  <si>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</si>
  <si>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</si>
  <si>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</si>
  <si>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</si>
  <si>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</si>
  <si>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</si>
  <si>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</si>
  <si>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</si>
  <si>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</si>
  <si>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</si>
  <si>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</si>
  <si>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</si>
  <si>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</si>
  <si>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</si>
  <si>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</si>
  <si>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</si>
  <si>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</si>
  <si>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</si>
  <si>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</si>
  <si>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</si>
  <si>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</si>
  <si>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</si>
  <si>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</si>
  <si>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</si>
  <si>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</si>
  <si>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</si>
  <si>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</si>
  <si>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</si>
  <si>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</si>
  <si>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</si>
  <si>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</si>
  <si>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</si>
  <si>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</si>
  <si>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</si>
  <si>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</si>
  <si>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</si>
  <si>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</si>
  <si>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</si>
  <si>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</si>
  <si>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</si>
  <si>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</si>
  <si>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</si>
  <si>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</si>
  <si>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</si>
  <si>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</si>
  <si>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</si>
  <si>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</si>
  <si>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</si>
  <si>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</si>
  <si>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</si>
  <si>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</si>
  <si>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</si>
  <si>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</si>
  <si>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</si>
  <si>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</si>
  <si>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</si>
  <si>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</si>
  <si>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</si>
  <si>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</si>
  <si>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</si>
  <si>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</si>
  <si>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</si>
  <si>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</si>
  <si>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</si>
  <si>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</si>
  <si>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</si>
  <si>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</si>
  <si>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</si>
  <si>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</si>
  <si>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</si>
  <si>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</si>
  <si>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</si>
  <si>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</si>
  <si>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</si>
  <si>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</si>
  <si>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</si>
  <si>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</si>
  <si>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</si>
  <si>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</si>
  <si>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</si>
  <si>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</si>
  <si>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</si>
  <si>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</si>
  <si>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</si>
  <si>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</si>
  <si>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</si>
  <si>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</si>
  <si>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</si>
  <si>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</si>
  <si>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</si>
  <si>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</si>
  <si>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</si>
  <si>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</si>
  <si>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</si>
  <si>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</si>
  <si>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</si>
  <si>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</si>
  <si>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</si>
  <si>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</si>
  <si>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</si>
  <si>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</si>
  <si>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</si>
  <si>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</si>
  <si>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</si>
  <si>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</si>
  <si>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</si>
  <si>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</si>
  <si>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</si>
  <si>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</si>
  <si>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</si>
  <si>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</si>
  <si>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</si>
  <si>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</si>
  <si>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</si>
  <si>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</si>
  <si>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</si>
  <si>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</si>
  <si>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</si>
  <si>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</si>
  <si>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</si>
  <si>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</si>
  <si>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</si>
  <si>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</si>
  <si>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</si>
  <si>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</si>
  <si>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</si>
  <si>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</si>
  <si>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</si>
  <si>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</si>
  <si>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</si>
  <si>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</si>
  <si>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</si>
  <si>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</si>
  <si>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</si>
  <si>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</si>
  <si>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</si>
  <si>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</si>
  <si>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</si>
  <si>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</si>
  <si>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</si>
  <si>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</si>
  <si>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</si>
  <si>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</si>
  <si>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</si>
  <si>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</si>
  <si>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</si>
  <si>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</si>
  <si>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</si>
  <si>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</si>
  <si>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</si>
  <si>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</si>
  <si>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</si>
  <si>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</si>
  <si>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</si>
  <si>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</si>
  <si>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</si>
  <si>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</si>
  <si>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</si>
  <si>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</si>
  <si>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</si>
  <si>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</si>
  <si>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</si>
  <si>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</si>
  <si>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</si>
  <si>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</si>
  <si>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</si>
  <si>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</si>
  <si>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</si>
  <si>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</si>
  <si>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</si>
  <si>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</si>
  <si>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</si>
  <si>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</si>
  <si>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</si>
  <si>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</si>
  <si>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</si>
  <si>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</si>
  <si>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</si>
  <si>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</si>
  <si>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</si>
  <si>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</si>
  <si>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</si>
  <si>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</si>
  <si>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</si>
  <si>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</si>
  <si>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</si>
  <si>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</si>
  <si>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</si>
  <si>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</si>
  <si>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</si>
  <si>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</si>
  <si>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</si>
  <si>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</si>
  <si>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</si>
  <si>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</si>
  <si>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</si>
  <si>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</si>
  <si>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</si>
  <si>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</si>
  <si>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</si>
  <si>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</si>
  <si>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</si>
  <si>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</si>
  <si>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</si>
  <si>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</si>
  <si>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</si>
  <si>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</si>
  <si>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</si>
  <si>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</si>
  <si>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</si>
  <si>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</si>
  <si>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</si>
  <si>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</si>
  <si>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</si>
  <si>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</si>
  <si>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</si>
  <si>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</si>
  <si>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</si>
  <si>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</si>
  <si>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</si>
  <si>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</si>
  <si>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</si>
  <si>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</si>
  <si>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</si>
  <si>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</si>
  <si>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</si>
  <si>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</si>
  <si>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</si>
  <si>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</si>
  <si>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</si>
  <si>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</si>
  <si>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</si>
  <si>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</si>
  <si>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</si>
  <si>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</si>
  <si>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</si>
  <si>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</si>
  <si>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</si>
  <si>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</si>
  <si>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</si>
  <si>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</si>
  <si>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</si>
  <si>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</si>
  <si>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</si>
  <si>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</si>
  <si>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</si>
  <si>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</si>
  <si>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</si>
  <si>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</si>
  <si>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</si>
  <si>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</si>
  <si>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</si>
  <si>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</si>
  <si>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</si>
  <si>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</si>
  <si>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</si>
  <si>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</si>
  <si>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</si>
  <si>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</si>
  <si>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</si>
  <si>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</si>
  <si>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</si>
  <si>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</si>
  <si>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</si>
  <si>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</si>
  <si>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</si>
  <si>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</si>
  <si>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</si>
  <si>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</si>
  <si>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</si>
  <si>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</si>
  <si>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</si>
  <si>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</si>
  <si>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</si>
  <si>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</si>
  <si>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</si>
  <si>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</si>
  <si>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</si>
  <si>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</si>
  <si>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</si>
  <si>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</si>
  <si>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</si>
  <si>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</si>
  <si>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</si>
  <si>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</si>
  <si>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</si>
  <si>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</si>
  <si>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</si>
  <si>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</si>
  <si>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</si>
  <si>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</si>
  <si>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</si>
  <si>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</si>
  <si>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</si>
  <si>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</si>
  <si>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</si>
  <si>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</si>
  <si>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</si>
  <si>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</si>
  <si>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</si>
  <si>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</si>
  <si>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</si>
  <si>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</si>
  <si>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</si>
  <si>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</si>
  <si>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</si>
  <si>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</si>
  <si>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</si>
  <si>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</si>
  <si>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</si>
  <si>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</si>
  <si>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</si>
  <si>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</si>
  <si>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</si>
  <si>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</si>
  <si>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</si>
  <si>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</si>
  <si>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</si>
  <si>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</si>
  <si>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</si>
  <si>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</si>
  <si>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</si>
  <si>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</si>
  <si>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</si>
  <si>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</si>
  <si>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</si>
  <si>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</si>
  <si>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</si>
  <si>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</si>
  <si>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</si>
  <si>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</si>
  <si>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</si>
  <si>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</si>
  <si>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</si>
  <si>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</si>
  <si>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</si>
  <si>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</si>
  <si>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</si>
  <si>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</si>
  <si>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</si>
  <si>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</si>
  <si>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</si>
  <si>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</si>
  <si>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</si>
  <si>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</si>
  <si>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</si>
  <si>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</si>
  <si>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</si>
  <si>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</si>
  <si>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</si>
  <si>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</si>
  <si>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</si>
  <si>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</si>
  <si>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</si>
  <si>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</si>
  <si>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</si>
  <si>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</si>
  <si>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</si>
  <si>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C. Harmonised Transparency Template - Glossary</t>
  </si>
  <si>
    <t>The definitions below reflect the national specificities</t>
  </si>
  <si>
    <t>1. Glossary - Standard Harmonised Items</t>
  </si>
  <si>
    <t>Definition</t>
  </si>
  <si>
    <t>HG.1.1</t>
  </si>
  <si>
    <t>OC Calculation: Statutory</t>
  </si>
  <si>
    <t xml:space="preserve">Statutory Overcollateralisation is the overcollateralisation percentage required to be provided by each Issuer and included/disclosed in the national covered bond framework.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</si>
  <si>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</si>
  <si>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</si>
  <si>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</si>
  <si>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</si>
  <si>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</si>
  <si>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</si>
  <si>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</si>
  <si>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</si>
  <si>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</si>
  <si>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</si>
  <si>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</si>
  <si>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</si>
  <si>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Maturity Extention Triggers</t>
  </si>
  <si>
    <t>HG.1.8</t>
  </si>
  <si>
    <t>LTVs: Definition</t>
  </si>
  <si>
    <t>HG.1.9</t>
  </si>
  <si>
    <t>LTVs: Calculation of property/shipping value</t>
  </si>
  <si>
    <t>HG.1.10</t>
  </si>
  <si>
    <t>LTVs: Applied property/shipping valuation techniques, including whether use of index, Automated Valuation Model (AVM) or on-site audits</t>
  </si>
  <si>
    <t>HG.1.11</t>
  </si>
  <si>
    <t>LTVs: Frequency and time of last valuation</t>
  </si>
  <si>
    <t>HG.1.12</t>
  </si>
  <si>
    <t>Explain how mortgage types are defined whether for residential housing, multi-family housing, commercial real estate, etc. Same for shipping where relecvant</t>
  </si>
  <si>
    <t>HG.1.13</t>
  </si>
  <si>
    <t>Hedging Strategy (please explain how you address interest rate and currency risk)</t>
  </si>
  <si>
    <t>HG.1.14</t>
  </si>
  <si>
    <t>Non-performing loans</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</si>
  <si>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</si>
  <si>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</si>
  <si>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</si>
  <si>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</si>
  <si>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</si>
  <si>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</si>
  <si>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</si>
  <si>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</si>
  <si>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</si>
  <si>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</si>
  <si>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</si>
  <si>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</si>
  <si>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</si>
  <si>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</si>
  <si>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</si>
  <si>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</si>
  <si>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</si>
  <si>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</si>
  <si>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</si>
  <si>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</si>
  <si>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</si>
  <si>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</si>
  <si>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</si>
  <si>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</si>
  <si>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</si>
  <si>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</si>
  <si>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</si>
  <si>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</si>
  <si>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</si>
  <si>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</si>
  <si>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</si>
  <si>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</si>
  <si>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</si>
  <si>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HG.3.2</t>
  </si>
  <si>
    <t>Not relevant for the issuer and/or CB programme at the present time</t>
  </si>
  <si>
    <t>HG.3.3</t>
  </si>
  <si>
    <t>Not available at the present time</t>
  </si>
  <si>
    <t>OHG.3.1</t>
  </si>
  <si>
    <t>OHG.3.2</t>
  </si>
  <si>
    <t>OHG.3.3</t>
  </si>
  <si>
    <t>4. Glossary - Extra national and/or Issuer Items</t>
  </si>
  <si>
    <t>HG.4.1</t>
  </si>
  <si>
    <t>OHG.4.1</t>
  </si>
  <si>
    <t>OHG.4.2</t>
  </si>
  <si>
    <t>OHG.4.3</t>
  </si>
  <si>
    <t>OHG.4.4</t>
  </si>
  <si>
    <t>OHG.4.5</t>
  </si>
  <si>
    <t/>
  </si>
  <si>
    <t>This addendum is optional</t>
  </si>
  <si>
    <t>E. Harmonised Transparency Template - Optional ECB - ECAIs Data Disclosure</t>
  </si>
  <si>
    <t>CONTENT OF TAB E</t>
  </si>
  <si>
    <t>1. Additional information on the programme</t>
  </si>
  <si>
    <t>2.  Additional information on the swaps</t>
  </si>
  <si>
    <t>ND4</t>
  </si>
  <si>
    <t>3.  Additional information on the asset distribution</t>
  </si>
  <si>
    <t>1.  Additional information on the programme</t>
  </si>
  <si>
    <t>Transaction Counterparties</t>
  </si>
  <si>
    <t>Name</t>
  </si>
  <si>
    <t>Legal Entity Identifier (LEI)*</t>
  </si>
  <si>
    <t>E.1.1.1</t>
  </si>
  <si>
    <t>Sponsor (if applicable)</t>
  </si>
  <si>
    <t>E.1.1.2</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</si>
  <si>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</si>
  <si>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</si>
  <si>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</si>
  <si>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</si>
  <si>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</si>
  <si>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</si>
  <si>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</si>
  <si>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</si>
  <si>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</si>
  <si>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</si>
  <si>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</si>
  <si>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</si>
  <si>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</si>
  <si>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</si>
  <si>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</si>
  <si>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</si>
  <si>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</si>
  <si>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</si>
  <si>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</si>
  <si>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where applicable - paying agent</t>
  </si>
  <si>
    <t>OE.1.1.2</t>
  </si>
  <si>
    <t>OE.1.1.3</t>
  </si>
  <si>
    <t>OE.1.1.4</t>
  </si>
  <si>
    <t>OE.1.1.5</t>
  </si>
  <si>
    <t>OE.1.1.6</t>
  </si>
  <si>
    <t>OE.1.1.7</t>
  </si>
  <si>
    <t>OE.1.1.8</t>
  </si>
  <si>
    <t>Swap Counterparties</t>
  </si>
  <si>
    <t>Guarantor (if applicable)</t>
  </si>
  <si>
    <t>Type of Swap</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</si>
  <si>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</si>
  <si>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</si>
  <si>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</si>
  <si>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</si>
  <si>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</si>
  <si>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</si>
  <si>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</si>
  <si>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</si>
  <si>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</si>
  <si>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</si>
  <si>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</si>
  <si>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</si>
  <si>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</si>
  <si>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</si>
  <si>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</si>
  <si>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</si>
  <si>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</si>
  <si>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</si>
  <si>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</si>
  <si>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</si>
  <si>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</si>
  <si>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</si>
  <si>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</si>
  <si>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</si>
  <si>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</si>
  <si>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OE.2.1.1</t>
  </si>
  <si>
    <t>OE.2.1.2</t>
  </si>
  <si>
    <t>OE.2.1.3</t>
  </si>
  <si>
    <t>OE.2.1.4</t>
  </si>
  <si>
    <t>OE.2.1.5</t>
  </si>
  <si>
    <t>OE.2.1.6</t>
  </si>
  <si>
    <t>OE.2.1.7</t>
  </si>
  <si>
    <t>OE.2.1.8</t>
  </si>
  <si>
    <t>OE.2.1.9</t>
  </si>
  <si>
    <t>OE.2.1.10</t>
  </si>
  <si>
    <t>OE.2.1.11</t>
  </si>
  <si>
    <t>OE.2.1.12</t>
  </si>
  <si>
    <t>OE.2.1.13</t>
  </si>
  <si>
    <t>Total Assets</t>
  </si>
  <si>
    <t>E.3.1.1</t>
  </si>
  <si>
    <t>E.3.1.2</t>
  </si>
  <si>
    <t>OE.3.1.1</t>
  </si>
  <si>
    <t>OE.3.1.2</t>
  </si>
  <si>
    <t>OE.3.1.3</t>
  </si>
  <si>
    <t>OE.3.1.4</t>
  </si>
  <si>
    <t>2. Arrears</t>
  </si>
  <si>
    <t>% Total Loans</t>
  </si>
  <si>
    <t>E.3.2.1</t>
  </si>
  <si>
    <t>1-&lt;30 days</t>
  </si>
  <si>
    <t>E.3.2.2</t>
  </si>
  <si>
    <t>30-&lt;60 days</t>
  </si>
  <si>
    <t>E.3.2.3</t>
  </si>
  <si>
    <t>60-&lt;90 days</t>
  </si>
  <si>
    <t>E.3.2.4</t>
  </si>
  <si>
    <t>90-&lt;180 days</t>
  </si>
  <si>
    <t>E.3.2.5</t>
  </si>
  <si>
    <t>&gt;= 180 days</t>
  </si>
  <si>
    <t>OE.3.2.1</t>
  </si>
  <si>
    <t>OE.3.2.2</t>
  </si>
  <si>
    <t>OE.3.2.3</t>
  </si>
  <si>
    <t>OE.3.2.4</t>
  </si>
  <si>
    <t>F1. Harmonised Transparency Template -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</si>
  <si>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</si>
  <si>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</si>
  <si>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</si>
  <si>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</si>
  <si>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</si>
  <si>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</si>
  <si>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</si>
  <si>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</si>
  <si>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</si>
  <si>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</si>
  <si>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</si>
  <si>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[For completion]</t>
  </si>
  <si>
    <t>SM.1.1.2</t>
  </si>
  <si>
    <t>Social impact mortgage loans</t>
  </si>
  <si>
    <t>SM.1.1.3</t>
  </si>
  <si>
    <t xml:space="preserve">other </t>
  </si>
  <si>
    <t>SM.1.1.4</t>
  </si>
  <si>
    <t>Total sustainable mortgage loans</t>
  </si>
  <si>
    <t>OSM.1.1.1</t>
  </si>
  <si>
    <t>OSM.1.1.2</t>
  </si>
  <si>
    <t>OSM.1.1.3</t>
  </si>
  <si>
    <t>OSM.1.1.4</t>
  </si>
  <si>
    <t>OSM.1.1.5</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</si>
  <si>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</si>
  <si>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</si>
  <si>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</si>
  <si>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</si>
  <si>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</si>
  <si>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</si>
  <si>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</si>
  <si>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</si>
  <si>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</si>
  <si>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</si>
  <si>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</si>
  <si>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</si>
  <si>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</si>
  <si>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</si>
  <si>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</si>
  <si>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</si>
  <si>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</si>
  <si>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</si>
  <si>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</si>
  <si>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</si>
  <si>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</si>
  <si>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</si>
  <si>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</si>
  <si>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</si>
  <si>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</si>
  <si>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</si>
  <si>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</si>
  <si>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</si>
  <si>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</si>
  <si>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</si>
  <si>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</si>
  <si>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</si>
  <si>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</si>
  <si>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</si>
  <si>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</si>
  <si>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</si>
  <si>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</si>
  <si>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</si>
  <si>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</si>
  <si>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</si>
  <si>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</si>
  <si>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</si>
  <si>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</si>
  <si>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</si>
  <si>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</si>
  <si>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</si>
  <si>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</si>
  <si>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</si>
  <si>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</si>
  <si>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</si>
  <si>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</si>
  <si>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</si>
  <si>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</si>
  <si>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</si>
  <si>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</si>
  <si>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</si>
  <si>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</si>
  <si>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</si>
  <si>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</si>
  <si>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</si>
  <si>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</si>
  <si>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</si>
  <si>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</si>
  <si>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</si>
  <si>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</si>
  <si>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</si>
  <si>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</si>
  <si>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</si>
  <si>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</si>
  <si>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</si>
  <si>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</si>
  <si>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</si>
  <si>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</si>
  <si>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</si>
  <si>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</si>
  <si>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</si>
  <si>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</si>
  <si>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</si>
  <si>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</si>
  <si>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</si>
  <si>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</si>
  <si>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</si>
  <si>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</si>
  <si>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</si>
  <si>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</si>
  <si>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</si>
  <si>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</si>
  <si>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</si>
  <si>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</si>
  <si>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</si>
  <si>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</si>
  <si>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</si>
  <si>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</si>
  <si>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</si>
  <si>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</si>
  <si>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</si>
  <si>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</si>
  <si>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</si>
  <si>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</si>
  <si>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</si>
  <si>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</si>
  <si>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</si>
  <si>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</si>
  <si>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</si>
  <si>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</si>
  <si>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</si>
  <si>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</si>
  <si>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</si>
  <si>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</si>
  <si>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</si>
  <si>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</si>
  <si>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</si>
  <si>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</si>
  <si>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</si>
  <si>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</si>
  <si>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</si>
  <si>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</si>
  <si>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</si>
  <si>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</si>
  <si>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</si>
  <si>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</si>
  <si>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</si>
  <si>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</si>
  <si>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</si>
  <si>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</si>
  <si>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</si>
  <si>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</si>
  <si>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</si>
  <si>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</si>
  <si>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</si>
  <si>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</si>
  <si>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</si>
  <si>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</si>
  <si>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</si>
  <si>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</si>
  <si>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</si>
  <si>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</si>
  <si>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</si>
  <si>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</si>
  <si>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</si>
  <si>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</si>
  <si>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</si>
  <si>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</si>
  <si>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</si>
  <si>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</si>
  <si>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</si>
  <si>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</si>
  <si>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</si>
  <si>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</si>
  <si>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</si>
  <si>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</si>
  <si>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</si>
  <si>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</si>
  <si>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</si>
  <si>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</si>
  <si>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</si>
  <si>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</si>
  <si>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</si>
  <si>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</si>
  <si>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</si>
  <si>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</si>
  <si>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</si>
  <si>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</si>
  <si>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</si>
  <si>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</si>
  <si>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</si>
  <si>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</si>
  <si>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</si>
  <si>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</si>
  <si>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</si>
  <si>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</si>
  <si>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</si>
  <si>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</si>
  <si>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</si>
  <si>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</si>
  <si>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</si>
  <si>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</si>
  <si>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</si>
  <si>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</si>
  <si>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</si>
  <si>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</si>
  <si>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</si>
  <si>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</si>
  <si>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OSM.2.9.2</t>
  </si>
  <si>
    <t>OSM.2.9.3</t>
  </si>
  <si>
    <t>OSM.2.9.4</t>
  </si>
  <si>
    <t>OSM.2.9.5</t>
  </si>
  <si>
    <t>OSM.2.9.6</t>
  </si>
  <si>
    <t>OSM.2.9.7</t>
  </si>
  <si>
    <t>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</si>
  <si>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</si>
  <si>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</si>
  <si>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</si>
  <si>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</si>
  <si>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</si>
  <si>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</si>
  <si>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</si>
  <si>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</si>
  <si>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</si>
  <si>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</si>
  <si>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</si>
  <si>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</si>
  <si>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</si>
  <si>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</si>
  <si>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</si>
  <si>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</si>
  <si>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</si>
  <si>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</si>
  <si>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</si>
  <si>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</si>
  <si>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</si>
  <si>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</si>
  <si>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</si>
  <si>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</si>
  <si>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</si>
  <si>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</si>
  <si>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</si>
  <si>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</si>
  <si>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</si>
  <si>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</si>
  <si>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</si>
  <si>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</si>
  <si>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</si>
  <si>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</si>
  <si>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</si>
  <si>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</si>
  <si>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</si>
  <si>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</si>
  <si>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</si>
  <si>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</si>
  <si>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</si>
  <si>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</si>
  <si>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</si>
  <si>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</si>
  <si>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</si>
  <si>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</si>
  <si>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</si>
  <si>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</si>
  <si>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</si>
  <si>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</si>
  <si>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</si>
  <si>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</si>
  <si>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</si>
  <si>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</si>
  <si>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</si>
  <si>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</si>
  <si>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</si>
  <si>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</si>
  <si>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</si>
  <si>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</si>
  <si>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</si>
  <si>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</si>
  <si>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</si>
  <si>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</si>
  <si>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</si>
  <si>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</si>
  <si>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</si>
  <si>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</si>
  <si>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</si>
  <si>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</si>
  <si>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</si>
  <si>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</si>
  <si>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</si>
  <si>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</si>
  <si>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</si>
  <si>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</si>
  <si>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</si>
  <si>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</si>
  <si>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</si>
  <si>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</si>
  <si>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</si>
  <si>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</si>
  <si>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</si>
  <si>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</si>
  <si>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</si>
  <si>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</si>
  <si>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</si>
  <si>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</si>
  <si>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</si>
  <si>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</si>
  <si>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</si>
  <si>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</si>
  <si>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</si>
  <si>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</si>
  <si>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</si>
  <si>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</si>
  <si>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</si>
  <si>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</si>
  <si>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</si>
  <si>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</si>
  <si>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</si>
  <si>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</si>
  <si>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</si>
  <si>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</si>
  <si>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</si>
  <si>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</si>
  <si>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</si>
  <si>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</si>
  <si>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</si>
  <si>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</si>
  <si>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</si>
  <si>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</si>
  <si>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</si>
  <si>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</si>
  <si>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</si>
  <si>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</si>
  <si>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</si>
  <si>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</si>
  <si>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</si>
  <si>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</si>
  <si>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</si>
  <si>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</si>
  <si>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</si>
  <si>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</si>
  <si>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</si>
  <si>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</si>
  <si>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</si>
  <si>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</si>
  <si>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</si>
  <si>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</si>
  <si>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</si>
  <si>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</si>
  <si>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</si>
  <si>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</si>
  <si>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</si>
  <si>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</si>
  <si>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</si>
  <si>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</si>
  <si>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</si>
  <si>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</si>
  <si>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</si>
  <si>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</si>
  <si>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</si>
  <si>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</si>
  <si>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</si>
  <si>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SM.2A.17.12</t>
  </si>
  <si>
    <t>SM.2A.17.13</t>
  </si>
  <si>
    <t>SM.2A.17.14</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</si>
  <si>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</si>
  <si>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</si>
  <si>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</si>
  <si>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</si>
  <si>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</si>
  <si>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</si>
  <si>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</si>
  <si>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</si>
  <si>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</si>
  <si>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</si>
  <si>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</si>
  <si>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</si>
  <si>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</si>
  <si>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</si>
  <si>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</si>
  <si>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</si>
  <si>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</si>
  <si>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</si>
  <si>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</si>
  <si>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</si>
  <si>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t>19. New Residential Property</t>
  </si>
  <si>
    <t>SM.2A.19.1</t>
  </si>
  <si>
    <t>SM.2A.19.2</t>
  </si>
  <si>
    <t>SM.2A.19.3</t>
  </si>
  <si>
    <t>SM.2A.19.4</t>
  </si>
  <si>
    <t>SM.2A.19.5</t>
  </si>
  <si>
    <t>OSM.2A.19.1</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</si>
  <si>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</si>
  <si>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</si>
  <si>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</si>
  <si>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</si>
  <si>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</si>
  <si>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</si>
  <si>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</si>
  <si>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</si>
  <si>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</si>
  <si>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</si>
  <si>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</si>
  <si>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</si>
  <si>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</si>
  <si>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</si>
  <si>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</si>
  <si>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</si>
  <si>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</si>
  <si>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</si>
  <si>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</si>
  <si>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</si>
  <si>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</si>
  <si>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</si>
  <si>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</si>
  <si>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</si>
  <si>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</si>
  <si>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</si>
  <si>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</si>
  <si>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</si>
  <si>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</si>
  <si>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</si>
  <si>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</si>
  <si>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</si>
  <si>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</si>
  <si>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</si>
  <si>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</si>
  <si>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</si>
  <si>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</si>
  <si>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</si>
  <si>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</si>
  <si>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</si>
  <si>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</si>
  <si>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</si>
  <si>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</si>
  <si>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</si>
  <si>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</si>
  <si>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</si>
  <si>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</si>
  <si>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</si>
  <si>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</si>
  <si>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</si>
  <si>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</si>
  <si>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</si>
  <si>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</si>
  <si>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</si>
  <si>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</si>
  <si>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</si>
  <si>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</si>
  <si>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</si>
  <si>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</si>
  <si>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</si>
  <si>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</si>
  <si>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</si>
  <si>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</si>
  <si>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</si>
  <si>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</si>
  <si>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</si>
  <si>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</si>
  <si>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</si>
  <si>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</si>
  <si>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</si>
  <si>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</si>
  <si>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</si>
  <si>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</si>
  <si>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</si>
  <si>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</si>
  <si>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</si>
  <si>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</si>
  <si>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</si>
  <si>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</si>
  <si>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</si>
  <si>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</si>
  <si>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</si>
  <si>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</si>
  <si>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</si>
  <si>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</si>
  <si>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</si>
  <si>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</si>
  <si>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</si>
  <si>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</si>
  <si>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</si>
  <si>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</si>
  <si>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</si>
  <si>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</si>
  <si>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</si>
  <si>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</si>
  <si>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</si>
  <si>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</si>
  <si>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</si>
  <si>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</si>
  <si>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</si>
  <si>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</si>
  <si>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</si>
  <si>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</si>
  <si>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</si>
  <si>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</si>
  <si>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</si>
  <si>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</si>
  <si>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</si>
  <si>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</si>
  <si>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</si>
  <si>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</si>
  <si>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</si>
  <si>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</si>
  <si>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</si>
  <si>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</si>
  <si>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</si>
  <si>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</si>
  <si>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</si>
  <si>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</si>
  <si>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</si>
  <si>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</si>
  <si>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</si>
  <si>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</si>
  <si>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</si>
  <si>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</si>
  <si>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</si>
  <si>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</si>
  <si>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</si>
  <si>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</si>
  <si>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</si>
  <si>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</si>
  <si>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</si>
  <si>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</si>
  <si>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</si>
  <si>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</si>
  <si>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</si>
  <si>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</si>
  <si>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</si>
  <si>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</si>
  <si>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</si>
  <si>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</si>
  <si>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</si>
  <si>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</si>
  <si>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</si>
  <si>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</si>
  <si>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</si>
  <si>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</si>
  <si>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</si>
  <si>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</si>
  <si>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</si>
  <si>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</si>
  <si>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</si>
  <si>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</si>
  <si>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</si>
  <si>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</si>
  <si>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</si>
  <si>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</si>
  <si>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</si>
  <si>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</si>
  <si>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</si>
  <si>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</si>
  <si>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</si>
  <si>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</si>
  <si>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</si>
  <si>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</si>
  <si>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</si>
  <si>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</si>
  <si>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</si>
  <si>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</si>
  <si>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</si>
  <si>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</si>
  <si>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</si>
  <si>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</si>
  <si>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</si>
  <si>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</si>
  <si>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</si>
  <si>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</si>
  <si>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</si>
  <si>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</si>
  <si>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</si>
  <si>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</si>
  <si>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</si>
  <si>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</si>
  <si>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</si>
  <si>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</si>
  <si>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</si>
  <si>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</si>
  <si>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</si>
  <si>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</si>
  <si>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</si>
  <si>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</si>
  <si>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</si>
  <si>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</si>
  <si>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</si>
  <si>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</si>
  <si>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</si>
  <si>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</si>
  <si>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</si>
  <si>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</si>
  <si>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</si>
  <si>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</si>
  <si>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</si>
  <si>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</si>
  <si>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</si>
  <si>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</si>
  <si>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</si>
  <si>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</si>
  <si>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</si>
  <si>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</si>
  <si>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28. New Commercial Property</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</si>
  <si>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</si>
  <si>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</si>
  <si>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</si>
  <si>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</si>
  <si>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</si>
  <si>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</si>
  <si>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</si>
  <si>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</si>
  <si>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</si>
  <si>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</si>
  <si>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</si>
  <si>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</si>
  <si>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</si>
  <si>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</si>
  <si>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</si>
  <si>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</si>
  <si>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</si>
  <si>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</si>
  <si>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</si>
  <si>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</si>
  <si>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</si>
  <si>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</si>
  <si>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</si>
  <si>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</si>
  <si>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G.3.14.5</t>
  </si>
  <si>
    <t>G.3.14.6</t>
  </si>
  <si>
    <t>G.3.14.7</t>
  </si>
  <si>
    <t>14. Sustainable or other special purpose strategy</t>
  </si>
  <si>
    <t>[Yes/No]</t>
  </si>
  <si>
    <t>Who has provided Second Party Opinion</t>
  </si>
  <si>
    <t xml:space="preserve">Further details on proceeds strategy </t>
  </si>
  <si>
    <t>[link/glossary entry]</t>
  </si>
  <si>
    <t>If yes. Further details are available in Tab F</t>
  </si>
  <si>
    <t>F1. Tab</t>
  </si>
  <si>
    <t>F2. Tab</t>
  </si>
  <si>
    <t>If yes, please provide frurther details</t>
  </si>
  <si>
    <t>Is sustainability based on sustainable assets not present in the cover pool?</t>
  </si>
  <si>
    <t>Is sustainability based on sustainable collateral assets present in the cover pool?</t>
  </si>
  <si>
    <t>Is sustainability based on other criteria?</t>
  </si>
  <si>
    <t>43 for Mortgage Assets</t>
  </si>
  <si>
    <t>48 for Public Sector Assets</t>
  </si>
  <si>
    <t>186 for Residential Mortgage Assets</t>
  </si>
  <si>
    <t>424 for Commercial Mortgage Assets</t>
  </si>
  <si>
    <t>18 for Public Sector Assets</t>
  </si>
  <si>
    <t>116 for Shipping Assets</t>
  </si>
  <si>
    <t>149 for Mortgage Assets</t>
  </si>
  <si>
    <t>129 for Public Sector Assets</t>
  </si>
  <si>
    <t>80 for Shipping Assets</t>
  </si>
  <si>
    <t>147 for Public Sector Asset - type of debtor</t>
  </si>
  <si>
    <t>18 for Harmonised Glossary</t>
  </si>
  <si>
    <t>179 for Mortgage Assets</t>
  </si>
  <si>
    <t>166 for Public Sector Assets</t>
  </si>
  <si>
    <t>110 for Shipping Assets</t>
  </si>
  <si>
    <t>F2. Harmonised Transparency Template - Sustainable Public Sector Assets</t>
  </si>
  <si>
    <t>CONTENT OF TAB F2</t>
  </si>
  <si>
    <t>1. Share of sustainable Public Sector Assets</t>
  </si>
  <si>
    <t>2. Sustainable Public Sector Assets</t>
  </si>
  <si>
    <t>1.  Share of sustainable public sector assets in the total cover pool program</t>
  </si>
  <si>
    <t>% Nominal (mn) to total Public Sector program</t>
  </si>
  <si>
    <t>% No. of Loans to total Public Sector program</t>
  </si>
  <si>
    <t>SPS.1.1.1</t>
  </si>
  <si>
    <t>Green  Public Sector exposures</t>
  </si>
  <si>
    <t>SPS.1.1.2</t>
  </si>
  <si>
    <t>o/w Local Communities</t>
  </si>
  <si>
    <t>SPS.1.1.3</t>
  </si>
  <si>
    <t>o/w Hospitals</t>
  </si>
  <si>
    <t>SPS.1.1.4</t>
  </si>
  <si>
    <t>o/w Export Credit</t>
  </si>
  <si>
    <t>o/w other</t>
  </si>
  <si>
    <t>SPS.1.1.5</t>
  </si>
  <si>
    <t>Social Public Sector exposures</t>
  </si>
  <si>
    <t>SPS.1.1.6</t>
  </si>
  <si>
    <t>SPS.1.1.7</t>
  </si>
  <si>
    <t>SPS.1.1.8</t>
  </si>
  <si>
    <t>SPS.1.1.9</t>
  </si>
  <si>
    <t>SPS.1.1.10</t>
  </si>
  <si>
    <t>Total sustainable Public Sector exposures</t>
  </si>
  <si>
    <t>OSPS.1.1.1</t>
  </si>
  <si>
    <t>OSPS.1.1.2</t>
  </si>
  <si>
    <t>OSPS.1.1.3</t>
  </si>
  <si>
    <t>OSPS.1.1.4</t>
  </si>
  <si>
    <t>OSPS.1.1.5</t>
  </si>
  <si>
    <t>2. Type of use of sustainable loans</t>
  </si>
  <si>
    <t>SPS.1.2.1</t>
  </si>
  <si>
    <t>Renewable energy</t>
  </si>
  <si>
    <t>SPS.1.2.2</t>
  </si>
  <si>
    <t xml:space="preserve">Energy efficiency </t>
  </si>
  <si>
    <t>SPS.1.2.3</t>
  </si>
  <si>
    <t>Pollution prevention and control</t>
  </si>
  <si>
    <t>SPS.1.2.4</t>
  </si>
  <si>
    <t>Ecologically sustainable management of living natural resources and land use</t>
  </si>
  <si>
    <t>SPS.1.2.5</t>
  </si>
  <si>
    <t xml:space="preserve">Conservation of terrestrial and marine biodiversity </t>
  </si>
  <si>
    <t>SPS.1.2.6</t>
  </si>
  <si>
    <t>Clean transportation/mobility</t>
  </si>
  <si>
    <t>SPS.1.2.7</t>
  </si>
  <si>
    <t>Sustainable (waste) water management</t>
  </si>
  <si>
    <t>SPS.1.2.8</t>
  </si>
  <si>
    <t>Adaptation to climate change</t>
  </si>
  <si>
    <t>SPS.1.2.9</t>
  </si>
  <si>
    <t>Environmentally efficient products and/or products, product technologies and processes suitable for the circular economy</t>
  </si>
  <si>
    <t>SPS.1.2.10</t>
  </si>
  <si>
    <t>Financially viable basic infrastructure</t>
  </si>
  <si>
    <t>SPS.1.2.11</t>
  </si>
  <si>
    <t xml:space="preserve">Access to basic social services </t>
  </si>
  <si>
    <t>SPS.1.2.12</t>
  </si>
  <si>
    <t xml:space="preserve">Affordable housing </t>
  </si>
  <si>
    <t>SPS.1.2.13</t>
  </si>
  <si>
    <t xml:space="preserve">Job creation, including through SME financing and microcredits </t>
  </si>
  <si>
    <t>SPS.1.2.14</t>
  </si>
  <si>
    <t>Food security</t>
  </si>
  <si>
    <t>SPS.1.2.15</t>
  </si>
  <si>
    <t>Socio-economic development and empowerment.</t>
  </si>
  <si>
    <t>SPS.1.2.16</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</si>
  <si>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</si>
  <si>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</si>
  <si>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</si>
  <si>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</si>
  <si>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</si>
  <si>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</si>
  <si>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</si>
  <si>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</si>
  <si>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</si>
  <si>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</si>
  <si>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</si>
  <si>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</si>
  <si>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</si>
  <si>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</si>
  <si>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</si>
  <si>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</si>
  <si>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</si>
  <si>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</si>
  <si>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</si>
  <si>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</si>
  <si>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</si>
  <si>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</si>
  <si>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</si>
  <si>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</si>
  <si>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</si>
  <si>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</si>
  <si>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</si>
  <si>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</si>
  <si>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</si>
  <si>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</si>
  <si>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</si>
  <si>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</si>
  <si>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</si>
  <si>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</si>
  <si>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</si>
  <si>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</si>
  <si>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</si>
  <si>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</si>
  <si>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</si>
  <si>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</si>
  <si>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</si>
  <si>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</si>
  <si>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</si>
  <si>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</si>
  <si>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</si>
  <si>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</si>
  <si>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</si>
  <si>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</si>
  <si>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</si>
  <si>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</si>
  <si>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</si>
  <si>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</si>
  <si>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</si>
  <si>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</si>
  <si>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</si>
  <si>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</si>
  <si>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</si>
  <si>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</si>
  <si>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</si>
  <si>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</si>
  <si>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</si>
  <si>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</si>
  <si>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</si>
  <si>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</si>
  <si>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</si>
  <si>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</si>
  <si>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</si>
  <si>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</si>
  <si>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</si>
  <si>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</si>
  <si>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</si>
  <si>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</si>
  <si>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</si>
  <si>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</si>
  <si>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</si>
  <si>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</si>
  <si>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</si>
  <si>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</si>
  <si>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</si>
  <si>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</si>
  <si>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</si>
  <si>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</si>
  <si>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</si>
  <si>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</si>
  <si>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</si>
  <si>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</si>
  <si>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</si>
  <si>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</si>
  <si>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</si>
  <si>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</si>
  <si>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</si>
  <si>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</si>
  <si>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</si>
  <si>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</si>
  <si>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</si>
  <si>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</si>
  <si>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</si>
  <si>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</si>
  <si>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</si>
  <si>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</si>
  <si>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</si>
  <si>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</si>
  <si>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</si>
  <si>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</si>
  <si>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</si>
  <si>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</si>
  <si>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</si>
  <si>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</si>
  <si>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</si>
  <si>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</si>
  <si>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</si>
  <si>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</si>
  <si>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</si>
  <si>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</si>
  <si>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</si>
  <si>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</si>
  <si>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</si>
  <si>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</si>
  <si>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</si>
  <si>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</si>
  <si>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</si>
  <si>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</si>
  <si>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</si>
  <si>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</si>
  <si>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</si>
  <si>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</si>
  <si>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</si>
  <si>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</si>
  <si>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</si>
  <si>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</si>
  <si>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</si>
  <si>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</si>
  <si>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</si>
  <si>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</si>
  <si>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</si>
  <si>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</si>
  <si>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</si>
  <si>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</si>
  <si>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</si>
  <si>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</si>
  <si>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</si>
  <si>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</si>
  <si>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</si>
  <si>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</si>
  <si>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</si>
  <si>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</si>
  <si>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</si>
  <si>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</si>
  <si>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</si>
  <si>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</si>
  <si>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</si>
  <si>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</si>
  <si>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</si>
  <si>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</si>
  <si>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</si>
  <si>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</si>
  <si>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</si>
  <si>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</si>
  <si>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</si>
  <si>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t>Worksheet D &amp; Onwards (If Any): National Transparency Template</t>
  </si>
  <si>
    <t>Reporting Date:</t>
  </si>
  <si>
    <t>Cut-off Date:</t>
  </si>
  <si>
    <t>Indication of proxy usage for ESG-related data (indicator, methodology, timing, share of proxy usage for single indicators etc.)</t>
  </si>
  <si>
    <t>Confidential Information</t>
  </si>
  <si>
    <t>Weighted Average Seasoning (years)</t>
  </si>
  <si>
    <t>WorkSheet F2: Sustainable PS data</t>
  </si>
  <si>
    <t>Fairstone Bank of Canada</t>
  </si>
  <si>
    <r>
      <t xml:space="preserve">Fairstone Bank of Canada
Legislative Covered Bond Programme
</t>
    </r>
    <r>
      <rPr>
        <b/>
        <sz val="10"/>
        <color rgb="FF000000"/>
        <rFont val="Arial"/>
        <family val="2"/>
      </rPr>
      <t>Monthly Investor Report</t>
    </r>
    <r>
      <rPr>
        <b/>
        <sz val="11.95"/>
        <color indexed="8"/>
        <rFont val="Arial"/>
        <family val="2"/>
      </rPr>
      <t xml:space="preserve">
</t>
    </r>
    <r>
      <rPr>
        <b/>
        <sz val="8"/>
        <color rgb="FF000000"/>
        <rFont val="Arial"/>
        <family val="2"/>
      </rPr>
      <t xml:space="preserve">
</t>
    </r>
  </si>
  <si>
    <t>Calculation Date:</t>
  </si>
  <si>
    <t xml:space="preserve"> Date of Report:</t>
  </si>
  <si>
    <t>Programme Information</t>
  </si>
  <si>
    <t>Series</t>
  </si>
  <si>
    <t>Initial Principal Amount</t>
  </si>
  <si>
    <r>
      <t xml:space="preserve">Exchange
</t>
    </r>
    <r>
      <rPr>
        <u/>
        <sz val="7"/>
        <color indexed="8"/>
        <rFont val="Arial"/>
        <family val="2"/>
      </rPr>
      <t>Rate</t>
    </r>
  </si>
  <si>
    <t>C$ Equivalent</t>
  </si>
  <si>
    <t>Extended Due for Payment Date</t>
  </si>
  <si>
    <t>Coupon Rate</t>
  </si>
  <si>
    <t>Rate Type</t>
  </si>
  <si>
    <t>ISIN</t>
  </si>
  <si>
    <t>Covered Bond 
Swap Provider</t>
  </si>
  <si>
    <t>DBRS</t>
  </si>
  <si>
    <t>Moody's</t>
  </si>
  <si>
    <t>OSFI Covered Bond Ratio ¹ :</t>
  </si>
  <si>
    <t>OSFI Covered Bond Ratio Limit:</t>
  </si>
  <si>
    <t>Weighted Average Maturity of Outstanding Covered Bonds (months)</t>
  </si>
  <si>
    <t>Weighted Average Remaining Term of Loans in Cover Pool (months)</t>
  </si>
  <si>
    <t>Supplementary Information</t>
  </si>
  <si>
    <t>Parties</t>
  </si>
  <si>
    <t>Issuer</t>
  </si>
  <si>
    <t>Guarantor entity</t>
  </si>
  <si>
    <t>FBOC Covered Bond (Legislative) Guarantor Limited Partnership</t>
  </si>
  <si>
    <t>Seller, Servicer, Cash Manager</t>
  </si>
  <si>
    <t>Interest Rate Swap Provider</t>
  </si>
  <si>
    <t>Royal Bank of Canada</t>
  </si>
  <si>
    <t>Computershare Trust Company of Canada</t>
  </si>
  <si>
    <t>Asset Monitor</t>
  </si>
  <si>
    <t>Ernst &amp; Young LLP</t>
  </si>
  <si>
    <t>Account Bank &amp; GIC Provider</t>
  </si>
  <si>
    <t>Bank of Montreal</t>
  </si>
  <si>
    <t>Standby Account Bank &amp; GIC Provider</t>
  </si>
  <si>
    <t>The Bank of New York Mellon, London Branch</t>
  </si>
  <si>
    <t>Fairstone Bank of Canada Ratings</t>
  </si>
  <si>
    <t>Senior Debt</t>
  </si>
  <si>
    <t>Short Term</t>
  </si>
  <si>
    <t>Outlook</t>
  </si>
  <si>
    <t>Applicable Ratings of Account Bank and GIC Provider</t>
  </si>
  <si>
    <t>Applicable Ratings of Standby Account and Standby GIC</t>
  </si>
  <si>
    <t>Applicable Ratings of Swap Provider</t>
  </si>
  <si>
    <r>
      <t xml:space="preserve">Description of Ratings Triggers </t>
    </r>
    <r>
      <rPr>
        <b/>
        <sz val="5.95"/>
        <color indexed="8"/>
        <rFont val="Segoe UI"/>
        <family val="2"/>
      </rPr>
      <t>¹</t>
    </r>
  </si>
  <si>
    <t>In respect of the below rating triggers in Parts A and B, where both a short-term and long-term rating are noted for (i) DBRS, both such triggers must be breached before the consequences apply and (ii) Moody's, only one of such triggers must be breached before the consequences apply.</t>
  </si>
  <si>
    <t>A. Party Replacement</t>
  </si>
  <si>
    <t>If the rating(s) of the Party falls below the level stipulated below, such party is required to be replaced or in the case of the Swap Provider:
(i) transfer credit support; and
(ii) replace itself or obtain a guarantee for its obligations.</t>
  </si>
  <si>
    <t>Role</t>
  </si>
  <si>
    <t>Account Bank &amp; GIC Provider (BMO)</t>
  </si>
  <si>
    <t>R-1 (low) and A</t>
  </si>
  <si>
    <t>Standby Account Bank &amp; Standby GIC Provider (RBC)</t>
  </si>
  <si>
    <t>Cash Manager (FBOC)</t>
  </si>
  <si>
    <r>
      <t>R-2 (middle) and BB(low)</t>
    </r>
    <r>
      <rPr>
        <vertAlign val="superscript"/>
        <sz val="7"/>
        <color rgb="FF000000"/>
        <rFont val="Arial"/>
        <family val="2"/>
      </rPr>
      <t>2</t>
    </r>
  </si>
  <si>
    <t>Ba3(cr)</t>
  </si>
  <si>
    <t>Servicer (FBOC)</t>
  </si>
  <si>
    <t>R-2 (middle) and BB(low)</t>
  </si>
  <si>
    <t>Ba3</t>
  </si>
  <si>
    <t>Interest Rate Swap Provider (RBC)</t>
  </si>
  <si>
    <t>R-2 (middle) and BBB</t>
  </si>
  <si>
    <t>P-3(cr) and Baa3(cr)</t>
  </si>
  <si>
    <t>Covered Bond Swap Provider (RBC)</t>
  </si>
  <si>
    <t>BBB (low)</t>
  </si>
  <si>
    <t>P-3 and Baa3</t>
  </si>
  <si>
    <t>B. Specified Rating Related Action</t>
  </si>
  <si>
    <t>i. The following actions are required if the rating of the Cash Manager  falls below the stipulated rating:</t>
  </si>
  <si>
    <t>(a) Amounts received by the Servicer are to be deposited directly to the
    GIC Account and not provided to the Cash Manager</t>
  </si>
  <si>
    <t>R-2 (middle) and BBB(low)</t>
  </si>
  <si>
    <t>P-2(cr) / Baa2(cr)</t>
  </si>
  <si>
    <t>(b) Amounts held by the Cash Manager belonging to the Guarantor are to be deposited to the Transaction Account or the GIC Account, as applicable within 5 business days</t>
  </si>
  <si>
    <t>ii. The following actions are required if the rating of the Servicer falls below the stipulated rating:</t>
  </si>
  <si>
    <t>(a) Servicer is required to transfer amounts belonging to the Guarantor to the Cash Manager or the GIC Account, as applicable, within 2 business days</t>
  </si>
  <si>
    <t>iii. The following actions are required if the rating of the Issuer falls below the stipulated rating:</t>
  </si>
  <si>
    <t>(a) Establishment of the Reserve Fund</t>
  </si>
  <si>
    <t>R-1 (low) and A(low)</t>
  </si>
  <si>
    <t>P-2(cr) / A3(cr)</t>
  </si>
  <si>
    <t>(b) Fund Pre-Maturity Liquidity Required Amount on Hard Bullet Covered Bonds</t>
  </si>
  <si>
    <t>P-1 / A2</t>
  </si>
  <si>
    <t>iv. Each Swap Provider is required to transfer credit support or provide a guarantee of its obligations and may replace itself if the rating of such Swap Provider falls below the specified rating:</t>
  </si>
  <si>
    <t>(a) Interest Rate Swap Provider</t>
  </si>
  <si>
    <t>P-2(cr) and A3(cr)</t>
  </si>
  <si>
    <t>(b) Covered Bond Swap Provider</t>
  </si>
  <si>
    <t>Events of Default</t>
  </si>
  <si>
    <t>Issuer Event of Default</t>
  </si>
  <si>
    <t>No</t>
  </si>
  <si>
    <t>Guarantor Event of Default</t>
  </si>
  <si>
    <t>Asset Coverage Test</t>
  </si>
  <si>
    <t>A = Lesser of (i) LTV Adjusted Balance and</t>
  </si>
  <si>
    <t>A(i):</t>
  </si>
  <si>
    <t xml:space="preserve">      (ii) Asset Percentage Adjusted Balance</t>
  </si>
  <si>
    <t>A(ii):</t>
  </si>
  <si>
    <t>B = Principal Receipts</t>
  </si>
  <si>
    <t>Asset Percentage:</t>
  </si>
  <si>
    <t>C = Cash Capital Contributions</t>
  </si>
  <si>
    <t>Maximum Asset Percentage:</t>
  </si>
  <si>
    <t>D = Substitute Assets</t>
  </si>
  <si>
    <t>E = Reserve Fund Balance</t>
  </si>
  <si>
    <t>Y = Contingent Collateral Amount</t>
  </si>
  <si>
    <t>Z = Negative Carry Factor Calculation</t>
  </si>
  <si>
    <t xml:space="preserve">      Total: A + B + C + D + E - Y - Z</t>
  </si>
  <si>
    <t>Regulatory OC Minimum Calculation</t>
  </si>
  <si>
    <t>A = Lesser of (i) Cover Pool Collateral, and</t>
  </si>
  <si>
    <t>A (i)</t>
  </si>
  <si>
    <t>(ii) Cover Pool Collateral required to meet the Asset Coverage Test</t>
  </si>
  <si>
    <t>A (ii)</t>
  </si>
  <si>
    <t>B = C$ Equivalent of Outstanding Covered Bonds</t>
  </si>
  <si>
    <t>Level of Overcollateralization (A/B)</t>
  </si>
  <si>
    <t>Regulatory OC Minimum</t>
  </si>
  <si>
    <t>Valuation Calculation</t>
  </si>
  <si>
    <t>Trading Value of Covered Bonds</t>
  </si>
  <si>
    <t>A = LTV Adjusted Loan Present Value</t>
  </si>
  <si>
    <t>D = Trading Value of Substitute Assets</t>
  </si>
  <si>
    <t>F = Trading Value of Swap Collateral</t>
  </si>
  <si>
    <t xml:space="preserve">      Present Value Adjusted Aggregate Asset Amount</t>
  </si>
  <si>
    <t xml:space="preserve">      Total: A + B + C + D + E + F</t>
  </si>
  <si>
    <t>Effective Weighted Average Discount Rate on Performing Eligible Loans</t>
  </si>
  <si>
    <t>Amortization Test</t>
  </si>
  <si>
    <t>Event of Default on the part of the Registered Issuer?</t>
  </si>
  <si>
    <t>Do any Covered Bonds remain outstanding?</t>
  </si>
  <si>
    <t>Yes</t>
  </si>
  <si>
    <t>Amortization Test required?</t>
  </si>
  <si>
    <t>N/A</t>
  </si>
  <si>
    <t xml:space="preserve">Intercompany Loan Balance  </t>
  </si>
  <si>
    <t>Guarantee Loan</t>
  </si>
  <si>
    <t>Demand Loan</t>
  </si>
  <si>
    <t xml:space="preserve">      Total</t>
  </si>
  <si>
    <t>Demand Loan Repayment Event</t>
  </si>
  <si>
    <t>(i) The Bank has been required to assign the Interest Rate Swap Agreement to a third party</t>
  </si>
  <si>
    <t>(ii) A Notice to Pay has been served on the Guarantor</t>
  </si>
  <si>
    <t>(iii) The Intercompany Loan has been terminated or the revolving commitment is not renewed</t>
  </si>
  <si>
    <t>Cover Pool Losses</t>
  </si>
  <si>
    <t>Period End</t>
  </si>
  <si>
    <t>Write-off Amounts</t>
  </si>
  <si>
    <t>Loss Percentage (Annualized)</t>
  </si>
  <si>
    <t>Reserve Fund</t>
  </si>
  <si>
    <t>Amount</t>
  </si>
  <si>
    <t>Reserve Fund Balance</t>
  </si>
  <si>
    <t>Guarantor Cover Pool Flow of Funds</t>
  </si>
  <si>
    <t>Cash Inflows received by Guarantor</t>
  </si>
  <si>
    <t>Principal Receipts¹</t>
  </si>
  <si>
    <t>Proceeds for Sale of Loans</t>
  </si>
  <si>
    <t>Draw on Intercompany Loan</t>
  </si>
  <si>
    <t>Revenue Receipts</t>
  </si>
  <si>
    <t>Swap Receipts</t>
  </si>
  <si>
    <t>Swap Breakage Fee</t>
  </si>
  <si>
    <t>Cash Capital Contribution</t>
  </si>
  <si>
    <t>Cash Outflows paid by Guarantor</t>
  </si>
  <si>
    <t>Swap Payment</t>
  </si>
  <si>
    <t>Purchase of Loans</t>
  </si>
  <si>
    <t>Intercompany Loan Interest</t>
  </si>
  <si>
    <t>Intercompany Loan Repayment¹</t>
  </si>
  <si>
    <t>Other Inflow/Outflows²</t>
  </si>
  <si>
    <t>Net inflows/(outflows)</t>
  </si>
  <si>
    <t>¹ Includes Capitalized Interest on Loans. Amounts drawn by the Guarantor on the Intercompany Loan in respect of Capitalized Interest are included on a net basis in the Intercompany Loan principal.
² Amounts included are other inflows net of expenses incurred, such as legal fees, filing fees, and service charges</t>
  </si>
  <si>
    <t>Yield Supplement Flow of Funds</t>
  </si>
  <si>
    <t>Beginning Balance of Yield Supplement Ledger</t>
  </si>
  <si>
    <t>Withdraw from Yield Supplement Ledger</t>
  </si>
  <si>
    <t>End Balance of the Yield Supplement Ledger</t>
  </si>
  <si>
    <t>End Balance  = Yield Supplement Required Amount in Compliance (Yes/No)</t>
  </si>
  <si>
    <t>Cover Pool Summary Statistics</t>
  </si>
  <si>
    <t>Previous Month Ending Balance</t>
  </si>
  <si>
    <t>Current Month Ending Balance</t>
  </si>
  <si>
    <t>Number of Mortgage Loans in Pool</t>
  </si>
  <si>
    <t>Average Mortgage Loan Size</t>
  </si>
  <si>
    <t>Number of Properties</t>
  </si>
  <si>
    <t>Number of Primary Borrowers</t>
  </si>
  <si>
    <t>Weighted Average Authorized LTV</t>
  </si>
  <si>
    <t>Weighted Average Indexed Authorized LTV</t>
  </si>
  <si>
    <t>Weighted Average Original LTV</t>
  </si>
  <si>
    <t>Weighted Average Current LTV</t>
  </si>
  <si>
    <t>Weighted Average Indexed Current LTV</t>
  </si>
  <si>
    <t>Weighted Average Seasoning</t>
  </si>
  <si>
    <t>months</t>
  </si>
  <si>
    <t>Weighted Average Interest Rate</t>
  </si>
  <si>
    <t>Weighted Average Original Term</t>
  </si>
  <si>
    <t>Weighted Average Remaining Term</t>
  </si>
  <si>
    <t>Cover Pool Delinquency Distribution, including defaulted loans (as defined in Article 178 of Regulation (EU) 575/2013).</t>
  </si>
  <si>
    <t>Aging Summary</t>
  </si>
  <si>
    <t>Percentage</t>
  </si>
  <si>
    <t>Principal Balance</t>
  </si>
  <si>
    <t>Current and less than 30 days past due</t>
  </si>
  <si>
    <t>30 to 59 days past due</t>
  </si>
  <si>
    <t>60 to 89 days past due</t>
  </si>
  <si>
    <t>90 or more days past due</t>
  </si>
  <si>
    <t>Cover Pool Provincial Distribution</t>
  </si>
  <si>
    <t>Province</t>
  </si>
  <si>
    <t>Mortgage Asset Type Distribution</t>
  </si>
  <si>
    <t>Asset Type</t>
  </si>
  <si>
    <t>Conventional Mortgage Loans, amortizing</t>
  </si>
  <si>
    <t>Multiproduct Mortgage Loans, amortizing</t>
  </si>
  <si>
    <t>Cover Pool Occupancy Type Distribution</t>
  </si>
  <si>
    <t>Occupancy Type</t>
  </si>
  <si>
    <t>Owner Occupied</t>
  </si>
  <si>
    <t>Non-Owner Occupied</t>
  </si>
  <si>
    <t>Cover Pool Interest Rate Type Distribution</t>
  </si>
  <si>
    <t>Interest Rate Type</t>
  </si>
  <si>
    <t>Fixed</t>
  </si>
  <si>
    <t>Adjustable</t>
  </si>
  <si>
    <t>Cover Pool Interest Rate Distribution</t>
  </si>
  <si>
    <t>Interest Rate (%)</t>
  </si>
  <si>
    <t>Less than 2.000</t>
  </si>
  <si>
    <t>2.000 - 2.999</t>
  </si>
  <si>
    <t>3.000 - 3.999</t>
  </si>
  <si>
    <t>4.000 - 4.999</t>
  </si>
  <si>
    <t>5.000 - 5.999</t>
  </si>
  <si>
    <t>6.000 - 6.999</t>
  </si>
  <si>
    <t>7.000 - 7.999</t>
  </si>
  <si>
    <t>8.000 or Greater</t>
  </si>
  <si>
    <t>Cover Pool Months to Maturity Distribution</t>
  </si>
  <si>
    <t>Months to Maturity</t>
  </si>
  <si>
    <t>5 or Less</t>
  </si>
  <si>
    <t>6 - 11</t>
  </si>
  <si>
    <t>12 - 23</t>
  </si>
  <si>
    <t>24 - 35</t>
  </si>
  <si>
    <t>36 - 47</t>
  </si>
  <si>
    <t>48 - 59</t>
  </si>
  <si>
    <t>60 - 71</t>
  </si>
  <si>
    <t>72 or greater</t>
  </si>
  <si>
    <t>Cover Pool Remaining Balance</t>
  </si>
  <si>
    <t>Remaining Principal Balance ($)</t>
  </si>
  <si>
    <t>100,000 - 149,999</t>
  </si>
  <si>
    <t>150,000 - 199,999</t>
  </si>
  <si>
    <t>200,000 - 249,999</t>
  </si>
  <si>
    <t>250,000 - 299,999</t>
  </si>
  <si>
    <t>300,000 - 349,999</t>
  </si>
  <si>
    <t>350,000 - 399,999</t>
  </si>
  <si>
    <t>400,000 - 449,999</t>
  </si>
  <si>
    <t>450,000 - 499,999</t>
  </si>
  <si>
    <t>500,000 - 549,999</t>
  </si>
  <si>
    <t>550,000 - 599,999</t>
  </si>
  <si>
    <t>600,000 - 649,999</t>
  </si>
  <si>
    <t>650,000 - 699,999</t>
  </si>
  <si>
    <t>700,000 - 749,999</t>
  </si>
  <si>
    <t>750,000 - 799,999</t>
  </si>
  <si>
    <t>800,000 - 849,999</t>
  </si>
  <si>
    <t>850,000 - 899,999</t>
  </si>
  <si>
    <t>900,000 - 949,999</t>
  </si>
  <si>
    <t>950,000 - 999,999</t>
  </si>
  <si>
    <t>Cover Pool Property Type Distribution</t>
  </si>
  <si>
    <t>Property Type</t>
  </si>
  <si>
    <t>Detached Single Family</t>
  </si>
  <si>
    <t>Semi-detached</t>
  </si>
  <si>
    <t>Duplex</t>
  </si>
  <si>
    <t>Tri-plex</t>
  </si>
  <si>
    <t>Fourplex</t>
  </si>
  <si>
    <t>Cover Pool Indexed Authorized LTV Distribution</t>
  </si>
  <si>
    <t>Indexed LTV (%)</t>
  </si>
  <si>
    <t>20.00 and below</t>
  </si>
  <si>
    <t>20.01 - 25.00</t>
  </si>
  <si>
    <t>25.01 - 30.00</t>
  </si>
  <si>
    <t>30.01 - 35.00</t>
  </si>
  <si>
    <t>35.01 - 40.00</t>
  </si>
  <si>
    <t>40.01 - 45.00</t>
  </si>
  <si>
    <t>45.01 - 50.00</t>
  </si>
  <si>
    <t>50.01 - 55.00</t>
  </si>
  <si>
    <t>55.01 - 60.00</t>
  </si>
  <si>
    <t>60.01 - 65.00</t>
  </si>
  <si>
    <t>65.01 - 70.00</t>
  </si>
  <si>
    <t>70.01 - 75.00</t>
  </si>
  <si>
    <t>75.01 - 80.00</t>
  </si>
  <si>
    <t>Greater than 80.00</t>
  </si>
  <si>
    <t>Cover Pool Indexed Current LTV Distribution</t>
  </si>
  <si>
    <t>Provincial Distribution by Indexed Current LTV and Aging Summary</t>
  </si>
  <si>
    <t>Cover Pool Indexed Current LTV by Credit Bureau Score</t>
  </si>
  <si>
    <t>599 and below</t>
  </si>
  <si>
    <t>600 - 650</t>
  </si>
  <si>
    <t>651 - 700</t>
  </si>
  <si>
    <t>701 - 750</t>
  </si>
  <si>
    <t>751 - 800</t>
  </si>
  <si>
    <t>801 and above</t>
  </si>
  <si>
    <t>Substitution Assets</t>
  </si>
  <si>
    <t>Type</t>
  </si>
  <si>
    <t>Ratings</t>
  </si>
  <si>
    <t>External</t>
  </si>
  <si>
    <t>Originators</t>
  </si>
  <si>
    <t>Home Trust Company and Home Bank</t>
  </si>
  <si>
    <t>Bond Trustee</t>
  </si>
  <si>
    <t>At or Above Rating Triggers</t>
  </si>
  <si>
    <r>
      <t>Registered Title Event (FBOC)</t>
    </r>
    <r>
      <rPr>
        <vertAlign val="superscript"/>
        <sz val="7"/>
        <color rgb="FF000000"/>
        <rFont val="Arial"/>
        <family val="2"/>
      </rPr>
      <t>3</t>
    </r>
  </si>
  <si>
    <r>
      <t>C = Cash Capital Contributions</t>
    </r>
    <r>
      <rPr>
        <vertAlign val="superscript"/>
        <sz val="7"/>
        <color rgb="FF000000"/>
        <rFont val="Arial"/>
        <family val="2"/>
      </rPr>
      <t>1</t>
    </r>
  </si>
  <si>
    <r>
      <t xml:space="preserve">Note: Due to rounding, numbers presented may not add up precisely to the totals provided.
</t>
    </r>
    <r>
      <rPr>
        <vertAlign val="superscript"/>
        <sz val="5"/>
        <color rgb="FF000000"/>
        <rFont val="Arial"/>
        <family val="2"/>
      </rPr>
      <t>1</t>
    </r>
    <r>
      <rPr>
        <sz val="5"/>
        <color indexed="8"/>
        <rFont val="Arial"/>
        <family val="2"/>
      </rPr>
      <t xml:space="preserve"> Under the Guarantor Agreement, Cash Capital Contributions excludes cash in the Yield Supplement Fund</t>
    </r>
  </si>
  <si>
    <r>
      <t>Deposit to Yield Supplement Ledger</t>
    </r>
    <r>
      <rPr>
        <vertAlign val="superscript"/>
        <sz val="7"/>
        <color rgb="FF000000"/>
        <rFont val="Arial"/>
        <family val="2"/>
      </rPr>
      <t>1</t>
    </r>
  </si>
  <si>
    <r>
      <t>Yield Supplement Required Amount</t>
    </r>
    <r>
      <rPr>
        <vertAlign val="superscript"/>
        <sz val="7"/>
        <color rgb="FF000000"/>
        <rFont val="Arial"/>
        <family val="2"/>
      </rPr>
      <t>2</t>
    </r>
  </si>
  <si>
    <t>High Rise Condominium</t>
  </si>
  <si>
    <t>AA</t>
  </si>
  <si>
    <t>No - Reserve Fund has been established</t>
  </si>
  <si>
    <t>1. Per OSFI’s letter dated May 23, 2019, the OSFI Covered Bond Ratio refers to total assets pledged for covered bonds relative to total on-balance sheet assets. Total on-balance sheet assets are as at June 30th 2026.</t>
  </si>
  <si>
    <t>BBB</t>
  </si>
  <si>
    <t>Baa2</t>
  </si>
  <si>
    <t>R-2 (high)</t>
  </si>
  <si>
    <t>Stable</t>
  </si>
  <si>
    <t>AA (low)</t>
  </si>
  <si>
    <t>A2</t>
  </si>
  <si>
    <t>R-1 (high)</t>
  </si>
  <si>
    <t>P-2</t>
  </si>
  <si>
    <t>P-1</t>
  </si>
  <si>
    <t>A1</t>
  </si>
  <si>
    <t>Townhouse (Freehold and Condominium)</t>
  </si>
  <si>
    <t>1. Per CMHC Covered Bond Programs Guide, "the value of a substitute Assets does not exceed 10 percent of the total value of the Covered Bond collateral"</t>
  </si>
  <si>
    <t>Subservicer</t>
  </si>
  <si>
    <t>Home Trust Company</t>
  </si>
  <si>
    <t>Covered Bond Swap Provider</t>
  </si>
  <si>
    <t>Custodian &amp; Titleholder</t>
  </si>
  <si>
    <t>Note: 
1. Due to rounding, numbers presented in the following distribution tables may not add up precisely to the totals provided and percentages may not precisely reflect the absolute figures.
2. For Multiproduct Mortgage Loans,  Current LTV is calculated based on all loans secured by the same property within the Cover Pool.
3. For Multiproduct Mortgage Loans, Authorized LTV is calculated based on loans which are drawn or available to be drawn, secured by the same property including those components held outside the Cover Pool.
4. Indexed LTV is calculated per the Indexation Methodology based on the most recent property appraisal value.  Value as most recently determined or assessed in accordance with the underwriting policies, whether upon origination or renewal of the Eligible Loan or subsequently thereto.</t>
  </si>
  <si>
    <t>For property valuation policies and method(s) used in respect of Eligible Loans, please refer to the sections in the Base Prospectus – General Underwriting Matters and Property Appraisal.</t>
  </si>
  <si>
    <t>v. The following actions are required if the rating of the Subservicer falls below the stipulated rating:</t>
  </si>
  <si>
    <t xml:space="preserve">(a) Subservicer is required to remit any Collections to the Cash Manager, the Servicer or the GIC Account, as applicable, and no later than 2 business days from the Subservicer’s receipt. </t>
  </si>
  <si>
    <t>G.1.1.5</t>
  </si>
  <si>
    <t>G.1.1.6</t>
  </si>
  <si>
    <t>Cover Pool's FIGI Identifier (non-mandatory)</t>
  </si>
  <si>
    <t>Labelled Cover Pool Name</t>
  </si>
  <si>
    <t>NZD</t>
  </si>
  <si>
    <t>Insert main country of origin</t>
  </si>
  <si>
    <t>% No. of Dwellings with no CO2 data</t>
  </si>
  <si>
    <t>% Defaulted Loans pursuant Art 178 CRR</t>
  </si>
  <si>
    <t>HTT 2026</t>
  </si>
  <si>
    <t>Total OC (absolute value in mn)</t>
  </si>
  <si>
    <t>Optional information e.g. Asset Coverage Test (ACT)</t>
  </si>
  <si>
    <t>OC in accordance with the National Legal Framework</t>
  </si>
  <si>
    <t>Under Construction</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</si>
  <si>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</si>
  <si>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Residential Assets</t>
  </si>
  <si>
    <t>Commercial Assets</t>
  </si>
  <si>
    <t>Public Sector Assets</t>
  </si>
  <si>
    <t>Shipping Assets</t>
  </si>
  <si>
    <t>Weighted Average Maturity (years)</t>
  </si>
  <si>
    <t>When this equals C66 in A. HTT General, please explain in the Glossary (HG 1.5)  the different calculations of the cover assets' weighted average life and maturity.</t>
  </si>
  <si>
    <t>SPS.1.2.17</t>
  </si>
  <si>
    <t>Access to healthcare services</t>
  </si>
  <si>
    <t>2026  Version</t>
  </si>
  <si>
    <r>
      <rPr>
        <b/>
        <sz val="7"/>
        <color rgb="FF000000"/>
        <rFont val="Arial"/>
        <family val="2"/>
      </rPr>
      <t>Liquidity Risk</t>
    </r>
    <r>
      <rPr>
        <sz val="7"/>
        <color indexed="8"/>
        <rFont val="Arial"/>
        <family val="2"/>
      </rPr>
      <t xml:space="preserve">
The following risk factors:
1. The Guarantor has finite resources available to meet its obligations under the Covered Bond Guarantee
2.Risks resulting from the differences in timings of obligations of the Guarantor and the Covered Bond Swap Provider under the Covered Bond Swap Agreement
3.Withholding on payments under the Covered Bond Guarantee
4.Risks related to the maintenance of the Covered Bond Portfolio
5.Risks related to the realizable value of the Covered Bond Portfolio
6.Risks Resulting from a Lack of Notice and Registration of the sale, transfer and assignment of the Loans and their Related Security in the Covered Bond Portfolio on the relevant Transfer Dates
7.Extendable obligations under the Covered Bond Guarantee
Terms and Conditions of the Covered Bonds:
Condition 6. – Redemption and Purchase at Maturity
Credit Structure:
Reserve Fund</t>
    </r>
  </si>
  <si>
    <r>
      <rPr>
        <b/>
        <sz val="7"/>
        <color rgb="FF000000"/>
        <rFont val="Arial"/>
        <family val="2"/>
      </rPr>
      <t xml:space="preserve">Maturity Structure
 </t>
    </r>
    <r>
      <rPr>
        <sz val="7"/>
        <color indexed="8"/>
        <rFont val="Arial"/>
        <family val="2"/>
      </rPr>
      <t xml:space="preserve">
Covered bonds can be issued on any term with soft bullet maturities (extendable for an additional year from contractual maturity date). Issuers must prescribe ratings triggers for (a) establishment of a cash reserve fund sufficient to satisfy interest and Guarantor's senior payment obligations for a period prescribed by the issuer and (b) pre-maturity tests designed to ensure covered bond collateral includes cash to satisfy all principal payments under hard bullet bonds maturing during a prescribed period and all senior payment obligations during that prescribed period. Following an issuer event of default, the Guarantor will be required to perform a monthly amortization test to confirm that value of covered bond collateral is at least equal to the outstanding principal amount of covered bonds. Please refer to the following sections in the Base Prospectus https://www.fairstonebank.ca/covered-bonds/: “Terms and Conditions of the Covered Bonds – Condition 6 – Redemption and Purchase at Maturity” 
Extension Triggers and Extended Due Dates 
All outstanding Series are soft bullets. An Extended Due for Payment Date twelve months after the Final Maturity Date has been specified in the Final Terms of each such Series. The Coupon Rate specified in this report in respect of each Series applies until the Final Maturity Date of that Series following which the floating rate of interest specified in the Final Terms of each Series is payable monthly in arrears for the interest period from and including the Final Maturity Date to but excluding the Extended Due for Payment Date. This means that, if the Issuer fails to pay the Final Redemption Amount of a series of Covered Bonds on the Final Maturity Date (subject to applicable grace periods) and the Guarantor has insufficient moneys available in accordance with the Priorities of Payments to pay in full the Guaranteed Amounts corresponding to the Final Redemption Amount, then payment of the unpaid amount pursuant to the Covered Bond Guarantee will be automatically deferred and will be due and payable on the Extended Due for Payment Date specified in the applicable Final Terms. To the extent it has available funds, the Guarantor will be required to make partial payments of amounts remaining unpaid on each Interest Payment Date up to and including the Extended Due for Payment Date. Please refer to the following section in the Base Prospectus https://www.fairstonebank.ca/covered-bonds/ : “Terms and Conditions of the Covered Bonds – Condition 6. – Redemption and Purchase at Maturity”</t>
    </r>
  </si>
  <si>
    <r>
      <rPr>
        <b/>
        <sz val="7"/>
        <color rgb="FF000000"/>
        <rFont val="Arial"/>
        <family val="2"/>
      </rPr>
      <t>Credit Risk</t>
    </r>
    <r>
      <rPr>
        <sz val="7"/>
        <color indexed="8"/>
        <rFont val="Arial"/>
        <family val="2"/>
      </rPr>
      <t xml:space="preserve">
The following risk factors:
1.Borrower and Counterparty Risk Exposure
2.Risks resulting from the Guarantor’s Reliance on Swap Providers
3.Risks resulting from the Guarantor’s Reliance on Service Providers
4.Risks resulting from default by Borrowers in paying amounts due on their Loans
5.Risks resulting from the changes to the Lending Criteria which may result in increased borrower defaults
6.Sole Obligors of the Covered Bonds are the Issuer and, after a Covered Bond Guarantee Activation Event, the Guarantor
7.Bankruptcy or Insolvency risk
Summary of the Principal Documents:
Mortgage Sale Agreement
Guarantor Agreement
Covered Bond Swap Agreement
Interest Rate Swap Agreement</t>
    </r>
  </si>
  <si>
    <r>
      <rPr>
        <b/>
        <sz val="7"/>
        <color rgb="FF000000"/>
        <rFont val="Arial"/>
        <family val="2"/>
      </rPr>
      <t>Currency Risk</t>
    </r>
    <r>
      <rPr>
        <sz val="7"/>
        <color indexed="8"/>
        <rFont val="Arial"/>
        <family val="2"/>
      </rPr>
      <t xml:space="preserve">
The following risk factors:
1.Risks Resulting from the Guarantor’s Reliance on Swap Providers
2.Risks related to variance between market value of the Covered Bond Portfolio and market value of the obligations guaranteed under the Covered Bond Guarantee
3.Financial Regulatory Reforms in Canada Could have a Significant Impact on the Issuer or the Guarantor
4.Exchange rate risks and exchange controls
Summary of the Principal Documents:
Interest Rate Swap Agreement 
Covered Bond Swap Agreement</t>
    </r>
  </si>
  <si>
    <r>
      <rPr>
        <b/>
        <sz val="7"/>
        <color rgb="FF000000"/>
        <rFont val="Arial"/>
        <family val="2"/>
      </rPr>
      <t>Interest Rate Risk</t>
    </r>
    <r>
      <rPr>
        <sz val="7"/>
        <color indexed="8"/>
        <rFont val="Arial"/>
        <family val="2"/>
      </rPr>
      <t xml:space="preserve">
The following risk factors:
1. Risks related to variance between market value of the Covered Bond Portfolio and market value of the obligations guaranteed under the Covered Bond Guarantee
2. Risks related to Fixed Rate Covered Bonds
3. Risks related to Floating Rate Covered Bonds
4. Financial Regulatory Reforms in Canada Could Have a Significant Impact on the Issuer or the Guarantor
Summary of the Principal Documents:
Interest Rate Swap Agreement
Covered Bond Swap Agreement
</t>
    </r>
  </si>
  <si>
    <r>
      <t xml:space="preserve">Please refer to the following sections in the Base Prospectus https://www.fairstonebank.ca/covered-bonds/.
</t>
    </r>
    <r>
      <rPr>
        <b/>
        <sz val="7"/>
        <color rgb="FF000000"/>
        <rFont val="Arial"/>
        <family val="2"/>
      </rPr>
      <t>Market Risks</t>
    </r>
    <r>
      <rPr>
        <sz val="7"/>
        <color indexed="8"/>
        <rFont val="Arial"/>
        <family val="2"/>
      </rPr>
      <t xml:space="preserve">
The following risk factors:
1. Other Factors Which Are Material for the Purposes of Assessing the Risks Involved in an Investment in the Covered Bonds
2. Risks related to Fixed Rate Covered Bonds 
3. Covered Bond issued at a substantial discount or premium 
Summary of the Principal Documents:
Interest Rate Swap Agreement
Covered Bond Swap Agreement
Interest Rate Swap Agreement
The Interest Rate Swap Provider and the Guarantor have entered into an Interest Rate Swap Agreement that provides the Guarantor with a hedge against possible variances in the rates of interest payable to the Guarantor on the fixed rate Portfolio Assets following the Interest Rate Swap Effective Date, and the amount (if any) payable in respect of its obligations under the Intercompany Loan and, following the Covered Bond Guarantee Activation Event, the Covered Bond Swap Agreement. The interest rate swap confirmation is effective and cashflows are being exchanged pursuant thereto.  Further details can be found in the interest rate swap confirmation  https://www.fairstonebank.ca/covered-bonds/. The Interest Rate Swap Provider may be required to post collateral to secure its obligations under the Interest Rate Swap Agreement upon the activation of rating triggers.  These rating triggers have not been activated and no collateral has been posted yet. The Guarantor has established the Yield Supplement Fund to be utilized by the Guarantor to make payments under the Interest Rate Swap Agreement. Further details can be found in the Base Prospectus https://www.fairstonebank.ca/covered-bonds/ in the section entitled “Summary of the Principal Documents – Interest Rate Swap Agreement” with the downgrade rating triggers described within that section under “Interest Rate Swap Early Termination Event”.  
Covered Bond Swap Agreement
The Issuer and the Guarantor have entered into Covered Bond Swap Agreements, in each case, with the Covered Bond Swap Provider, that provide a hedge against currency and/or other risks (i) for the Issuer prior to the occurrence of a Covered Bond Guarantee Activation Event, in respect of amounts payable by the Issuer under the Covered Bonds and (ii) for the Guarantor, following the occurrence of the Covered Bond Swap Effective Date, in respect of amounts received by the Guarantor under the Interest Rate Swap Agreement and amounts payable in respect of its obligations under the Covered Bond Guarantee. The  Covered Bond Swap Agreement is in the form of (i) prior to the occurrence of a Covered Bond Guarantee Activation Event, the Issuer Swap Transaction entered into between the Issuer and the Covered Bond Swap Provider in respect of a Tranche or Series of Covered Bonds, and (ii) on and after the occurrence of a Covered Bond Guarantee Activation Event, in respect of a Tranche or Series of Covered Bonds, the Novated Transaction between the Guarantor and the Covered Bond Swap Provider, which is the Issuer Swap Transaction which is automatically novated by the Issuer to the Guarantor upon the occurrence of the Covered Bond Guarantee Activation Event.  The Issuer Swap Transaction is effective immediately upon issuance of the related Tranche or Series of Covered Bonds and cashflows are being exchanged pursuant thereto.  The Novated Transaction is contingent and will only become effective on the Covered Bond Guarantee Activation Event.  Further details can be found in the covered bond swap confirmation in respect of a trade, which will be available once posted on the Issuer’s covered bond website following completion of the trade https://www.fairstonebank.ca/covered-bonds/. The Covered Bond Swap Provider may be required to post collateral to secure its obligations under the Novated Transaction upon activation of rating triggers. These ratings triggers have not been activated and no collateral has been posted yet.  Further details can be found in the Base Prospectus https://www.fairstonebank.ca/covered-bonds/ in the section entitled “Summary of the Principal Documents  - Covered Bond Swap Agreement” with the downgrade rating triggers described within that section under “Covered Bond Swap Early Termination Event”.
</t>
    </r>
  </si>
  <si>
    <r>
      <rPr>
        <b/>
        <sz val="7"/>
        <color rgb="FF000000"/>
        <rFont val="Arial"/>
        <family val="2"/>
      </rPr>
      <t>Indexation Methodology</t>
    </r>
    <r>
      <rPr>
        <sz val="7"/>
        <color indexed="8"/>
        <rFont val="Arial"/>
        <family val="2"/>
      </rPr>
      <t xml:space="preserve">
The Guarantor employs the methodology set out below to determine the indexed valuations for Properties relating to the Loans in the Covered Bond Portfolio (the “Indexation Methodology”) for purposes of the Asset Coverage Test, the Amortization Test, the Valuation Calculation, in calculating the value of the covered bond collateral held as Contingent Collateral and for other purposes as may be required by the CMHC Covered Bond Guide (the “CMHC Guide”) from time to time. As per the CMHC Guide and pursuant to the definition of Indexation Methodology in the Master Definitions and Construction Agreement, notice of any change in the Indexation Methodology must be provided to CMHC and will be reflected in the then-current Investor Report. Changes to the Indexation Methodology may only be made (i) upon notice to CMHC and satisfaction of any other conditions specified by CMHC in relation thereto, (ii) if such change constitutes a material change, subject to satisfaction of the Rating Agency Condition, and (iii) if such change is materially prejudicial to the Covered Bondholders, subject to the consent of the Bond Trustee. The Indexation Methodology must at all times comply with the requirements of the CMHC Guide.
To account for subsequent price developments, the Guarantor has chosen to adjust the original market values of the Properties securing the Loans in the Covered Bond Portfolio by using the Teranet - National Bank House Price IndexTM and the Census Metropolitan Area (CMA) House Price IndicesTM, available by subscription at www.housepriceindex.ca.
Each Index product is an independent representation of the rate of change of Canadian single-family home prices. The measurements are based on the property records of public land registries, grouped into individual areas such as Census Metropolitan Areas (CMAs), Forward Sortation Areas (FSAs), or clusters of FSAs. Sub-indices can be further segmented by property type (all types vs. single-detached homes vs. condominiums) in areas where this data is available. Each Index is estimated by tracking the observed or registered home prices over time. Properties with at least two sales are required in the calculations. Such a “sales pair” measures the increase or decrease of the property value in the period between the sales in a linear fashion. The fundamental assumption of the constant level quality of each property makes possible the index calculation but imposes difficulties in selecting (or filtering) those properties that satisfy it. This difficulty arises from the lack of information about the property, and only the amount of price fluctuations versus time may provide an indication of possible changes in the physical characteristics of the property or non-arms-length transactions. Such properties may not be included in the estimation process. For each Index, all properties that have been sold at least twice are considered in the calculation of the index; this is known as the repeat sales methodology. Properties that are affected by endogenous factors are not considered in the estimation. These factors may include: a) non-arms-length sale, b) change of type of property, for example after renovations, c) data error, and d) high turnover frequency (biannual or higher). In the repeat sales methodology, the averaging of price appreciation from different pairs of sales is done using an estimation process in which each pair is a separate observation.
Material risks associated with using the Indexation Methodology include, but are not limited to, the factual correctness of the Indices being relied upon, and, in the case of geographical areas not covered by the Sub-Indices, the risk that the HPI Indices may not accurately capture idiosyncratic factors affecting local housing markets. </t>
    </r>
  </si>
  <si>
    <t>Deposit</t>
  </si>
  <si>
    <t>Aa2</t>
  </si>
  <si>
    <t>AA (high)</t>
  </si>
  <si>
    <t>Aa1</t>
  </si>
  <si>
    <t>P-1/A2</t>
  </si>
  <si>
    <r>
      <t xml:space="preserve">This report contains information regarding the Fairstone Bank of Canada Legislative Covered Bond Programme's Cover Pool as of the indicated Calculation Date. The composition of the Cover Pool will change as Loans (and their Related Security) are added and removed from the Cover Pool from time to time and, accordingly, the characteristics and performance of the Loans (and their Related Security) in the Cover Pool will vary over time. 
This material is for distribution only under such circumstances as may be permitted by applicable law. This material is published solely for informational purposes and this report does not constitute an invitation or recommendation to invest or otherwise deal in, or an offer to sell or the solicitation of an offer to buy or subscribe for, any security. Reliance should not be placed on the information herein when making any decision to buy, hold or sell any security or for any other purpose. 
The information set forth below has been obtained and based upon sources believed by Fairstone Bank of Canada to be accurate, however, Fairstone Bank of Canada makes no representation or warranty, express or implied, in relation to the accuracy, completeness or reliability of the information contained herein. Past performance should not be taken as an indication or guarantee of future performance, and no representation or warranty, express or implied, is made regarding future performance. We assume no liability for any errors or any reliance you place on the information provided herein. For the glossary of definitions and terms used in the monthly reports, please view the Master Definitions and Construction Agreement in the Programme Documents section: </t>
    </r>
    <r>
      <rPr>
        <sz val="8"/>
        <rFont val="Arial"/>
        <family val="2"/>
      </rPr>
      <t>https://www.fairstonebank.ca/covered-bonds/</t>
    </r>
    <r>
      <rPr>
        <sz val="8"/>
        <color indexed="8"/>
        <rFont val="Arial"/>
        <family val="2"/>
      </rPr>
      <t xml:space="preserve">.
THESE COVERED BONDS HAVE NOT BEEN APPROVED OR DISAPPROVED BY CANADA MORTGAGE AND HOUSING CORPORATION (“CMHC”) NOR HAS CMHC PASSED UPON THE ACCURACY OR ADEQUACY OF THIS DISCLOSURE DOCUMENT. THESE COVERED BONDS ARE NOT INSURED OR GUARANTEED BY CMHC OR THE GOVERNMENT OF CANADA OR ANY OTHER AGENCY THEREOF. 
In this report, currency amounts are stated in Canadian dollars (“$”), unless otherwise specified. </t>
    </r>
  </si>
  <si>
    <t>Final Maturity Date</t>
  </si>
  <si>
    <t>1 Unless otherwise stated, DBRS and Moody's rating are in respect of unsecured, unguaranteed, and unsubordinated debt obligations unless "(cr)" is indicated for a Moody's rating, in which case, such rating is in respect of counterparty risk assessment.
2 Unless remedied within 30 days as provided for in the Cash Management Agreement.
3 Registered title for the Covered Bond Portfolio is currently in the name of Computershare Trust Company of Canada so these rating triggers for FBOC relate to other actions that would be required in respect of perfection of the Covered Bond Portfolio.</t>
  </si>
  <si>
    <t>Regulatory cap ¹</t>
  </si>
  <si>
    <t>-</t>
  </si>
  <si>
    <t>Current Month</t>
  </si>
  <si>
    <t>Fairstone Bank of Canada Global Legislative Covered Bond Programme</t>
  </si>
  <si>
    <t>https://www.coveredbondlabel.com/issuer/280-fairstone-bank-of-canada</t>
  </si>
  <si>
    <t>https://www.fairstonebank.ca/en/covered-bonds</t>
  </si>
  <si>
    <t>The Asset Coverage Test is calculated monthly to ensure that a minimum level of overcollateralisation is available for the outstanding covered bonds. Asset Coverage Test = ACT Asset Value - ACT Liability Value; ACT Asset Value = A + B + C + D + E - Y - Z, where 
A: Lower of (i) the sum of the LTV Adjusted Loan Balance of each Loan in the Portfolio, net of Adjustments; and (ii) the sum of the Asset Percentage Adjusted Loan Balance of each Loan in the Portfolio, net of Adjustments
B: Principal receipts up to the related Calculation Date not otherwise applied on such Calculation Date
C: The aggregate cash capital contributions made by Partners or proceeds advanced under the Intercompany Loan Agreement or proceeds from sale of Eligible Loans or other cash exclusive of Revenue Receipts up to the related Calculation Date
D: The outstanding principal amount of any Substitute Assets
E: The amount credited to the Reserve Fund, as applicable
Y: Sum of (i) the Contingent Collateral Amount related to the Interest Rate Swap Agreement, plus (ii) the Contingent Collateral Amount related to the Covered Bond Swap Agreement
Z: The product of (1) the weighted average remaining maturity of all outstanding Covered Bonds (in years and, where less than a year, deemed to be a year); (2) the Principal Amount Outstanding of all Covered Bond; and (3) the Negative Carry Factor[For completion]</t>
  </si>
  <si>
    <t>The Valuation Calculation measures the present value of the covered bond collateral held by it relative to the Canadian dollar equivalent of the market value of the outstanding covered bonds guaranteed by it.  The Valuation Calculation is used for monitoring purposes, and required to be included in each monthly report and offering document. Valuation Calculation = VC Asset Value - VC Liability Value; VC Asset Value = A + B + C + D + E + F, where
A: lower of 1) Sum of Present Value of outstanding loan balance of each Performing Eligible Loan and 2) Sum of 80% x market value of each residential property securing a Performing Eligible Loan
B: Principal receipts up to calculation date not otherwise applied
C: Cash capital contributions made by partners of Guarantor entity or proceeds advanced under inter-company or subordinated loan agreement or proceeds from any sale of Eligible Loans or other cash exclusive of revenue receipts up to calculation date
D: Trading value of any Substitute Assets
E: Reserve Fund balance, if applicable
F: Trading value of the Swap Collateral</t>
  </si>
  <si>
    <t xml:space="preserve">Per Canadian Covered Bond legislative framework, covered bonds may bear interest at any rate and any payment frequency. </t>
  </si>
  <si>
    <t>For all assets, the remaining life is equal to the remaining term of the mortgage loan contract, without taking into account any scheduled or unscheduled amortization of principal.  No assumptions are made with respect to future interest rates.</t>
  </si>
  <si>
    <t>Covered bonds can be issued on any term with soft bullet maturities (extendable for an additional year from contractual maturity date). Issuers must prescribe ratings triggers for (a) establishment of a cash reserve fund sufficient to satisfy interest and Guarantor's senior payment obligations for a period prescribed by the issuer and (b) pre-maturity tests designed to ensure covered bond collateral includes cash to satisfy all principal payments under hard bullet bonds maturing during a prescribed period and all senior payment obligations during that prescribed period. Following an issuer event of default, the Guarantor will be required to perform a monthly amortization test to confirm that value of covered bond collateral is at least equal to the outstanding principal amount of covered bonds.</t>
  </si>
  <si>
    <t>See relevant prospectus: https://www.fairstonebank.ca/en/covered-bonds</t>
  </si>
  <si>
    <t>The maximum LTV at the time of transfer of a loan to the Guarantor is 80%.</t>
  </si>
  <si>
    <t>In Canada, regulators require property values to be assessed during the underwriting process prior to making a mortgage loan. The Original Market Value of a residential property securing an Eligible Loan, in the covered bond collateral of a registered covered bond program, means its value as most recently determined or assessed in accordance with the underwriting policies of registered issuer or an Affiliate, whether upon origination or renewal of the Eligible Loan, or if not capable of determination, on the basis of the most recent sale price of the property</t>
  </si>
  <si>
    <t>Original Market Values must be indexed at least on a quarterly basis for the purposes of collateral valuation and OC calculation (with that portion of loans excess of the 80% maximum LTV prescribed disregarded for the purposes of the calculation). The indexation methodology for a covered bond programme is disclosed to investors in the covered bond program prospectus and must accord with any regulatory requirement or supervisory guidelines registered issuer is subjected</t>
  </si>
  <si>
    <t xml:space="preserve">Property values for LTV must be indexed at least on a quarterly basis.  </t>
  </si>
  <si>
    <t>Covered assets comprised of loans on single family residential properties comprised of up to four (4) self-contained residential units.</t>
  </si>
  <si>
    <t>The Guarantor of covered bond program is required, at the time of each transfer of covered bond collateral to the Guarantor entity and each issuance of a series of tranche,to enter into one or more transactions to mitigate interest rate mismatch or currency mismatch risk. Covered Bond hedges must be documented using ISDA documentation templates or forms</t>
  </si>
  <si>
    <t>Any loan that is 3 month or more in arrears</t>
  </si>
  <si>
    <t>The Guarantor employs the methodology set out below to determine the indexed valuations for Properties relating to the Loans in the Covered Bond Portfolio (the “Indexation Methodology”) for purposes of the Asset Coverage Test, the Amortization Test, the Valuation Calculation, in calculating the value of the covered bond collateral held as Contingent Collateral and for other purposes as may be required by the CMHC Covered Bond Guide (the “CMHC Guide”) from time to time. As per the CMHC Guide and pursuant to the definition of Indexation Methodology in the Master Definitions and Construction Agreement, notice of any change in the Indexation Methodology must be provided to CMHC and will be reflected in the then-current Investor Report. Changes to the Indexation Methodology may only be made (i) upon notice to CMHC and satisfaction of any other conditions specified by CMHC in relation thereto, (ii) if such change constitutes a material change, subject to satisfaction of the Rating Agency Condition, and (iii) if such change is materially prejudicial to the Covered Bondholders, subject to the consent of the Bond Trustee. The Indexation Methodology must at all times comply with the requirements of the CMHC Guide.</t>
  </si>
  <si>
    <t>894500E7T4VPWVBNGQ73</t>
  </si>
  <si>
    <t>NQQ6HPCNCCU6TUTQYE16</t>
  </si>
  <si>
    <t>ES7IP3U3RHIGC71XBU11</t>
  </si>
  <si>
    <t>Computershare Turst Company of Canada</t>
  </si>
  <si>
    <t>549300FOILUVZ0QCR072</t>
  </si>
  <si>
    <t>Interest Rate</t>
  </si>
  <si>
    <t>¹ Yield Supplement Ledger fund sources includes: Available Revenue Receipts, Cash Contributions, Cash (up to Voluntary Overcollateralization), and advances under the Intercompany Loan.
² The Interest Swap Calculation Agent is to prepare a Yield Supplement Schedule and calculate the Yield Supplement Required Amount as required by the Interest Rate Swap confirmations.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</si>
</sst>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5" formatCode="&quot;$&quot;#,##0_);\(&quot;$&quot;#,##0\)"/>
    <numFmt numFmtId="164" formatCode="#,##0.0"/>
    <numFmt numFmtId="165" formatCode="0.0%"/>
    <numFmt numFmtId="166" formatCode="0.0"/>
    <numFmt numFmtId="167" formatCode="[$-10409]&quot;$&quot;#,##0;\(&quot;$&quot;#,##0\)"/>
    <numFmt numFmtId="168" formatCode="[$-10409]d\ mmm\ yyyy"/>
    <numFmt numFmtId="169" formatCode="[$-10409]0.000%"/>
    <numFmt numFmtId="170" formatCode="[$-10409]0.00%"/>
    <numFmt numFmtId="171" formatCode="[$-10409]0.00;\(0.00\)"/>
    <numFmt numFmtId="172" formatCode="[$-10409]mmmm\ d\,\ yyyy"/>
    <numFmt numFmtId="173" formatCode="[$-10409]#,##0;\(#,##0\)"/>
    <numFmt numFmtId="174" formatCode="[$-10409]#,##0.00;\(#,##0.00\)"/>
    <numFmt numFmtId="175" formatCode="&quot;$&quot;#,##0"/>
    <numFmt numFmtId="176" formatCode="&quot;$&quot;#,##0.00"/>
    <numFmt numFmtId="177" formatCode="[$€-2]\ #,##0"/>
    <numFmt numFmtId="178" formatCode="&quot;$&quot;#,##0;[Red]&quot;$&quot;#,##0"/>
  </numFmts>
  <fonts count="85" x14ac:knownFonts="1">
    <font>
      <sz val="11"/>
      <color theme="1"/>
      <name val="Calibri"/>
      <family val="2"/>
      <scheme val="minor"/>
    </font>
    <font>
      <sz val="11"/>
      <color theme="1"/>
      <name val="Calibri"/>
      <family val="2"/>
      <scheme val="minor"/>
    </font>
    <font>
      <sz val="11"/>
      <color theme="0"/>
      <name val="Calibri"/>
      <family val="2"/>
      <scheme val="minor"/>
    </font>
    <font>
      <u/>
      <sz val="11"/>
      <color theme="10"/>
      <name val="Calibri"/>
      <family val="2"/>
      <scheme val="minor"/>
    </font>
    <font>
      <b/>
      <sz val="24"/>
      <color theme="1"/>
      <name val="Calibri"/>
      <family val="2"/>
      <scheme val="minor"/>
    </font>
    <font>
      <sz val="11"/>
      <name val="Calibri"/>
      <family val="2"/>
      <scheme val="minor"/>
    </font>
    <font>
      <sz val="10"/>
      <name val="Arial"/>
      <family val="2"/>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9"/>
      <color theme="1"/>
      <name val="Calibri"/>
      <family val="2"/>
      <scheme val="minor"/>
    </font>
    <font>
      <b/>
      <sz val="14"/>
      <color theme="1"/>
      <name val="Calibri"/>
      <family val="2"/>
      <scheme val="minor"/>
    </font>
    <font>
      <b/>
      <sz val="20"/>
      <color theme="1"/>
      <name val="Calibri"/>
      <family val="2"/>
      <scheme val="minor"/>
    </font>
    <font>
      <b/>
      <sz val="16"/>
      <color theme="1"/>
      <name val="Calibri"/>
      <family val="2"/>
      <scheme val="minor"/>
    </font>
    <font>
      <b/>
      <sz val="10"/>
      <name val="Calibri"/>
      <family val="2"/>
      <scheme val="minor"/>
    </font>
    <font>
      <sz val="10"/>
      <name val="Calibri"/>
      <family val="2"/>
      <scheme val="minor"/>
    </font>
    <font>
      <b/>
      <i/>
      <sz val="10"/>
      <name val="Calibri"/>
      <family val="2"/>
      <scheme val="minor"/>
    </font>
    <font>
      <sz val="8"/>
      <name val="Calibri"/>
      <family val="2"/>
      <scheme val="minor"/>
    </font>
    <font>
      <b/>
      <sz val="24"/>
      <color rgb="FFED7D31"/>
      <name val="Calibri"/>
      <family val="2"/>
      <scheme val="minor"/>
    </font>
    <font>
      <sz val="9"/>
      <color theme="0"/>
      <name val="Calibri"/>
      <family val="2"/>
      <scheme val="minor"/>
    </font>
    <font>
      <sz val="10"/>
      <color theme="0"/>
      <name val="Calibri"/>
      <family val="2"/>
      <scheme val="minor"/>
    </font>
    <font>
      <sz val="10"/>
      <name val="Arial"/>
    </font>
    <font>
      <b/>
      <sz val="11.95"/>
      <color indexed="8"/>
      <name val="Arial"/>
      <family val="2"/>
    </font>
    <font>
      <b/>
      <sz val="10"/>
      <color rgb="FF000000"/>
      <name val="Arial"/>
      <family val="2"/>
    </font>
    <font>
      <b/>
      <sz val="8"/>
      <color rgb="FF000000"/>
      <name val="Arial"/>
      <family val="2"/>
    </font>
    <font>
      <sz val="7"/>
      <name val="Arial"/>
      <family val="2"/>
    </font>
    <font>
      <sz val="7"/>
      <color rgb="FF000000"/>
      <name val="Arial"/>
      <family val="2"/>
    </font>
    <font>
      <sz val="11"/>
      <color rgb="FF000000"/>
      <name val="Calibri"/>
      <family val="2"/>
      <scheme val="minor"/>
    </font>
    <font>
      <sz val="8"/>
      <color indexed="8"/>
      <name val="Arial"/>
      <family val="2"/>
    </font>
    <font>
      <u/>
      <sz val="7"/>
      <color indexed="8"/>
      <name val="Arial"/>
      <family val="2"/>
    </font>
    <font>
      <sz val="7"/>
      <color indexed="8"/>
      <name val="Arial"/>
      <family val="2"/>
    </font>
    <font>
      <sz val="5"/>
      <color indexed="8"/>
      <name val="Arial"/>
      <family val="2"/>
    </font>
    <font>
      <b/>
      <u/>
      <sz val="7"/>
      <color indexed="8"/>
      <name val="Arial"/>
      <family val="2"/>
    </font>
    <font>
      <sz val="10"/>
      <color indexed="8"/>
      <name val="Arial"/>
      <family val="2"/>
    </font>
    <font>
      <b/>
      <sz val="5.95"/>
      <color indexed="8"/>
      <name val="Segoe UI"/>
      <family val="2"/>
    </font>
    <font>
      <b/>
      <sz val="7"/>
      <color indexed="8"/>
      <name val="Arial"/>
      <family val="2"/>
    </font>
    <font>
      <b/>
      <sz val="7"/>
      <color rgb="FF000000"/>
      <name val="Arial"/>
      <family val="2"/>
    </font>
    <font>
      <u/>
      <sz val="7"/>
      <color rgb="FF000000"/>
      <name val="Arial"/>
      <family val="2"/>
    </font>
    <font>
      <b/>
      <u/>
      <sz val="7"/>
      <color rgb="FF000000"/>
      <name val="Arial"/>
      <family val="2"/>
    </font>
    <font>
      <vertAlign val="superscript"/>
      <sz val="7"/>
      <color rgb="FF000000"/>
      <name val="Arial"/>
      <family val="2"/>
    </font>
    <font>
      <vertAlign val="superscript"/>
      <sz val="5"/>
      <color rgb="FF000000"/>
      <name val="Arial"/>
      <family val="2"/>
    </font>
    <font>
      <sz val="5"/>
      <color indexed="8"/>
      <name val="Segoe UI"/>
      <family val="2"/>
    </font>
    <font>
      <b/>
      <u/>
      <sz val="7"/>
      <color indexed="8"/>
      <name val="Segoe UI"/>
      <family val="2"/>
    </font>
    <font>
      <sz val="7"/>
      <color indexed="8"/>
      <name val="Segoe UI"/>
      <family val="2"/>
    </font>
    <font>
      <b/>
      <sz val="7"/>
      <color indexed="8"/>
      <name val="Segoe UI"/>
      <family val="2"/>
    </font>
    <font>
      <b/>
      <u/>
      <sz val="7"/>
      <name val="Arial"/>
      <family val="2"/>
    </font>
    <font>
      <sz val="7"/>
      <color rgb="FF000000"/>
      <name val="Segoe UI"/>
      <family val="2"/>
    </font>
    <font>
      <b/>
      <sz val="5.95"/>
      <color indexed="8"/>
      <name val="Arial"/>
      <family val="2"/>
    </font>
    <font>
      <sz val="5.95"/>
      <color indexed="8"/>
      <name val="Arial"/>
      <family val="2"/>
    </font>
    <font>
      <b/>
      <u/>
      <sz val="5.95"/>
      <color indexed="8"/>
      <name val="Arial"/>
      <family val="2"/>
    </font>
    <font>
      <sz val="8"/>
      <name val="Arial"/>
      <family val="2"/>
    </font>
    <font>
      <b/>
      <sz val="7"/>
      <color theme="0"/>
      <name val="Arial"/>
      <family val="2"/>
    </font>
    <font>
      <sz val="7"/>
      <name val="Segoe UI"/>
      <family val="2"/>
    </font>
    <font>
      <b/>
      <sz val="7"/>
      <name val="Arial"/>
      <family val="2"/>
    </font>
    <font>
      <b/>
      <sz val="8"/>
      <name val="Arial"/>
      <family val="2"/>
    </font>
    <font>
      <sz val="11"/>
      <color theme="1"/>
      <name val="Calibri"/>
      <family val="2"/>
    </font>
    <font>
      <b/>
      <sz val="24"/>
      <color rgb="FF000000"/>
      <name val="Calibri"/>
      <family val="2"/>
    </font>
    <font>
      <b/>
      <sz val="24"/>
      <color rgb="FFE26B0A"/>
      <name val="Calibri"/>
      <family val="2"/>
    </font>
    <font>
      <sz val="11"/>
      <name val="Calibri"/>
      <family val="2"/>
    </font>
    <font>
      <b/>
      <sz val="14"/>
      <color rgb="FFFFFFFF"/>
      <name val="Calibri"/>
      <family val="2"/>
    </font>
    <font>
      <b/>
      <u/>
      <sz val="11"/>
      <name val="Calibri"/>
      <family val="2"/>
    </font>
    <font>
      <u/>
      <sz val="11"/>
      <color rgb="FF0000FF"/>
      <name val="Calibri"/>
      <family val="2"/>
    </font>
    <font>
      <b/>
      <sz val="11"/>
      <name val="Calibri"/>
      <family val="2"/>
    </font>
    <font>
      <sz val="10"/>
      <color rgb="FF000000"/>
      <name val="Arial"/>
      <family val="2"/>
    </font>
    <font>
      <i/>
      <sz val="11"/>
      <name val="Calibri"/>
      <family val="2"/>
    </font>
    <font>
      <b/>
      <u/>
      <sz val="11"/>
      <color rgb="FF0000FF"/>
      <name val="Calibri"/>
      <family val="2"/>
    </font>
    <font>
      <b/>
      <i/>
      <sz val="11"/>
      <name val="Calibri"/>
      <family val="2"/>
    </font>
    <font>
      <b/>
      <sz val="11"/>
      <color rgb="FF000000"/>
      <name val="Calibri"/>
      <family val="2"/>
    </font>
    <font>
      <i/>
      <sz val="11"/>
      <color rgb="FF000000"/>
      <name val="Calibri"/>
      <family val="2"/>
    </font>
    <font>
      <i/>
      <sz val="9"/>
      <name val="Calibri"/>
      <family val="2"/>
    </font>
    <font>
      <i/>
      <u/>
      <sz val="9"/>
      <name val="Calibri"/>
      <family val="2"/>
    </font>
    <font>
      <sz val="11"/>
      <color rgb="FF76933C"/>
      <name val="Calibri"/>
      <family val="2"/>
    </font>
    <font>
      <u/>
      <sz val="11"/>
      <name val="Calibri"/>
      <family val="2"/>
    </font>
    <font>
      <b/>
      <i/>
      <sz val="14"/>
      <color rgb="FFFFFFFF"/>
      <name val="Calibri"/>
      <family val="2"/>
    </font>
    <font>
      <b/>
      <sz val="11"/>
      <color rgb="FFFFFFFF"/>
      <name val="Calibri"/>
      <family val="2"/>
    </font>
    <font>
      <b/>
      <sz val="11"/>
      <color rgb="FFFF0000"/>
      <name val="Calibri"/>
      <family val="2"/>
    </font>
    <font>
      <i/>
      <sz val="11"/>
      <color rgb="FF0070C0"/>
      <name val="Calibri"/>
      <family val="2"/>
    </font>
    <font>
      <u/>
      <sz val="11"/>
      <name val="Calibri"/>
      <family val="2"/>
      <scheme val="minor"/>
    </font>
    <font>
      <u/>
      <sz val="11"/>
      <color rgb="FF00B0F0"/>
      <name val="Calibri"/>
      <family val="2"/>
      <scheme val="minor"/>
    </font>
  </fonts>
  <fills count="15">
    <fill>
      <patternFill patternType="none"/>
    </fill>
    <fill>
      <patternFill patternType="gray125"/>
    </fill>
    <fill>
      <patternFill patternType="solid">
        <fgColor rgb="FF243386"/>
        <bgColor indexed="64"/>
      </patternFill>
    </fill>
    <fill>
      <patternFill patternType="solid">
        <fgColor rgb="FFE36E00"/>
        <bgColor indexed="64"/>
      </patternFill>
    </fill>
    <fill>
      <patternFill patternType="solid">
        <fgColor rgb="FF020B5E"/>
        <bgColor indexed="0"/>
      </patternFill>
    </fill>
    <fill>
      <patternFill patternType="solid">
        <fgColor rgb="FF243386"/>
        <bgColor rgb="FF000000"/>
      </patternFill>
    </fill>
    <fill>
      <patternFill patternType="solid">
        <fgColor rgb="FFE36E00"/>
        <bgColor rgb="FF000000"/>
      </patternFill>
    </fill>
    <fill>
      <patternFill patternType="solid">
        <fgColor rgb="FFFDE9D9"/>
        <bgColor rgb="FF000000"/>
      </patternFill>
    </fill>
    <fill>
      <patternFill patternType="solid">
        <fgColor rgb="FFFABF8F"/>
        <bgColor rgb="FF000000"/>
      </patternFill>
    </fill>
    <fill>
      <patternFill patternType="solid">
        <fgColor rgb="FFBFBFBF"/>
        <bgColor rgb="FF000000"/>
      </patternFill>
    </fill>
    <fill>
      <patternFill patternType="solid">
        <fgColor rgb="FF847A75"/>
        <bgColor rgb="FF000000"/>
      </patternFill>
    </fill>
    <fill>
      <patternFill patternType="solid">
        <fgColor rgb="FFFFFFFF"/>
        <bgColor rgb="FF000000"/>
      </patternFill>
    </fill>
    <fill>
      <patternFill patternType="solid">
        <fgColor rgb="FFFFC000"/>
        <bgColor rgb="FF000000"/>
      </patternFill>
    </fill>
    <fill>
      <patternFill patternType="solid">
        <fgColor rgb="FFFFFF00"/>
        <bgColor indexed="64"/>
      </patternFill>
    </fill>
    <fill>
      <patternFill patternType="solid">
        <fgColor theme="5" tint="0.79998168889431442"/>
        <bgColor indexed="64"/>
      </patternFill>
    </fill>
  </fills>
  <borders count="37">
    <border>
      <left/>
      <right/>
      <top/>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rgb="FFE36E00"/>
      </left>
      <right style="medium">
        <color rgb="FFE36E00"/>
      </right>
      <top style="medium">
        <color rgb="FFE36E00"/>
      </top>
      <bottom style="medium">
        <color rgb="FFE36E00"/>
      </bottom>
      <diagonal/>
    </border>
    <border>
      <left/>
      <right/>
      <top style="thin">
        <color indexed="8"/>
      </top>
      <bottom style="thick">
        <color indexed="8"/>
      </bottom>
      <diagonal/>
    </border>
    <border>
      <left/>
      <right/>
      <top style="thin">
        <color indexed="10"/>
      </top>
      <bottom/>
      <diagonal/>
    </border>
    <border>
      <left/>
      <right/>
      <top style="thin">
        <color indexed="8"/>
      </top>
      <bottom style="double">
        <color indexed="8"/>
      </bottom>
      <diagonal/>
    </border>
    <border>
      <left/>
      <right/>
      <top style="thin">
        <color indexed="8"/>
      </top>
      <bottom/>
      <diagonal/>
    </border>
    <border>
      <left/>
      <right/>
      <top style="thin">
        <color auto="1"/>
      </top>
      <bottom/>
      <diagonal/>
    </border>
    <border>
      <left/>
      <right/>
      <top style="double">
        <color auto="1"/>
      </top>
      <bottom/>
      <diagonal/>
    </border>
    <border>
      <left/>
      <right/>
      <top style="thin">
        <color auto="1"/>
      </top>
      <bottom style="double">
        <color auto="1"/>
      </bottom>
      <diagonal/>
    </border>
    <border>
      <left/>
      <right/>
      <top style="thick">
        <color indexed="8"/>
      </top>
      <bottom/>
      <diagonal/>
    </border>
    <border>
      <left/>
      <right/>
      <top style="thick">
        <color auto="1"/>
      </top>
      <bottom/>
      <diagonal/>
    </border>
    <border>
      <left/>
      <right/>
      <top/>
      <bottom style="thin">
        <color indexed="8"/>
      </bottom>
      <diagonal/>
    </border>
    <border>
      <left/>
      <right/>
      <top style="double">
        <color indexed="8"/>
      </top>
      <bottom/>
      <diagonal/>
    </border>
    <border>
      <left/>
      <right/>
      <top/>
      <bottom style="thick">
        <color indexed="8"/>
      </bottom>
      <diagonal/>
    </border>
    <border>
      <left/>
      <right/>
      <top/>
      <bottom style="thin">
        <color indexed="64"/>
      </bottom>
      <diagonal/>
    </border>
    <border>
      <left/>
      <right/>
      <top/>
      <bottom style="double">
        <color indexed="64"/>
      </bottom>
      <diagonal/>
    </border>
    <border>
      <left style="medium">
        <color rgb="FFE26B0A"/>
      </left>
      <right/>
      <top/>
      <bottom/>
      <diagonal/>
    </border>
    <border>
      <left/>
      <right style="medium">
        <color rgb="FFE26B0A"/>
      </right>
      <top/>
      <bottom/>
      <diagonal/>
    </border>
    <border>
      <left style="medium">
        <color rgb="FFE26B0A"/>
      </left>
      <right/>
      <top/>
      <bottom style="medium">
        <color rgb="FFE26B0A"/>
      </bottom>
      <diagonal/>
    </border>
    <border>
      <left/>
      <right style="medium">
        <color rgb="FFE26B0A"/>
      </right>
      <top/>
      <bottom style="medium">
        <color rgb="FFE26B0A"/>
      </bottom>
      <diagonal/>
    </border>
    <border>
      <left/>
      <right/>
      <top style="medium">
        <color rgb="FFE26B0A"/>
      </top>
      <bottom/>
      <diagonal/>
    </border>
    <border>
      <left style="medium">
        <color rgb="FFE26B0A"/>
      </left>
      <right style="medium">
        <color rgb="FFE26B0A"/>
      </right>
      <top style="medium">
        <color rgb="FFE26B0A"/>
      </top>
      <bottom/>
      <diagonal/>
    </border>
    <border>
      <left style="medium">
        <color rgb="FFE26B0A"/>
      </left>
      <right style="medium">
        <color rgb="FFE26B0A"/>
      </right>
      <top/>
      <bottom/>
      <diagonal/>
    </border>
    <border>
      <left style="medium">
        <color rgb="FFE26B0A"/>
      </left>
      <right style="medium">
        <color rgb="FFE26B0A"/>
      </right>
      <top/>
      <bottom style="medium">
        <color rgb="FFE26B0A"/>
      </bottom>
      <diagonal/>
    </border>
  </borders>
  <cellStyleXfs count="8">
    <xf numFmtId="0" fontId="0" fillId="0" borderId="0"/>
    <xf numFmtId="9" fontId="1" fillId="0" borderId="0" applyFont="0" applyFill="0" applyBorder="0" applyAlignment="0" applyProtection="0"/>
    <xf numFmtId="0" fontId="3" fillId="0" borderId="0" applyNumberFormat="0" applyFill="0" applyBorder="0" applyAlignment="0" applyProtection="0"/>
    <xf numFmtId="0" fontId="27" fillId="0" borderId="0"/>
    <xf numFmtId="0" fontId="33" fillId="0" borderId="0"/>
    <xf numFmtId="0" fontId="6" fillId="0" borderId="0"/>
    <xf numFmtId="0" fontId="6" fillId="0" borderId="0"/>
    <xf numFmtId="0" fontId="6" fillId="0" borderId="0"/>
  </cellStyleXfs>
  <cellXfs count="473">
    <xf numFmtId="0" fontId="0" fillId="0" borderId="0" xfId="0"/>
    <xf numFmtId="0" fontId="4" fillId="0" borderId="0" xfId="0" applyFont="1" applyAlignment="1">
      <alignment horizontal="left" vertical="center"/>
    </xf>
    <xf numFmtId="0" fontId="5" fillId="0" borderId="0" xfId="0" applyFont="1" applyAlignment="1">
      <alignment horizontal="center" vertical="center" wrapText="1"/>
    </xf>
    <xf numFmtId="0" fontId="5" fillId="0" borderId="0" xfId="0" applyFont="1" applyAlignment="1" applyProtection="1">
      <alignment horizontal="center" vertical="center" wrapText="1"/>
      <protection locked="0"/>
    </xf>
    <xf numFmtId="0" fontId="6" fillId="0" borderId="0" xfId="0" applyFont="1" applyAlignment="1">
      <alignment horizontal="center" vertical="center" wrapText="1"/>
    </xf>
    <xf numFmtId="0" fontId="7" fillId="0" borderId="0" xfId="0" applyFont="1" applyAlignment="1">
      <alignment horizontal="center" vertical="center"/>
    </xf>
    <xf numFmtId="0" fontId="8" fillId="0" borderId="0" xfId="0" applyFont="1" applyAlignment="1">
      <alignment vertical="center" wrapText="1"/>
    </xf>
    <xf numFmtId="0" fontId="9" fillId="0" borderId="0" xfId="0" applyFont="1" applyAlignment="1">
      <alignment horizontal="left" vertical="center" wrapText="1"/>
    </xf>
    <xf numFmtId="0" fontId="10" fillId="0" borderId="0" xfId="0" applyFont="1" applyAlignment="1">
      <alignment wrapText="1"/>
    </xf>
    <xf numFmtId="0" fontId="8" fillId="0" borderId="0" xfId="0" applyFont="1" applyAlignment="1">
      <alignment horizontal="left" vertical="center" wrapText="1"/>
    </xf>
    <xf numFmtId="0" fontId="12" fillId="0" borderId="0" xfId="0" applyFont="1" applyAlignment="1">
      <alignment vertical="center" wrapText="1"/>
    </xf>
    <xf numFmtId="0" fontId="13" fillId="0" borderId="0" xfId="0" applyFont="1" applyAlignment="1">
      <alignment horizontal="left" vertical="center" wrapText="1"/>
    </xf>
    <xf numFmtId="0" fontId="13" fillId="0" borderId="0" xfId="0" applyFont="1" applyAlignment="1">
      <alignment wrapText="1"/>
    </xf>
    <xf numFmtId="0" fontId="10" fillId="0" borderId="0" xfId="0" applyFont="1" applyAlignment="1">
      <alignment vertical="center" wrapText="1"/>
    </xf>
    <xf numFmtId="0" fontId="14" fillId="0" borderId="0" xfId="0" applyFont="1" applyAlignment="1">
      <alignment vertical="center" wrapText="1"/>
    </xf>
    <xf numFmtId="0" fontId="13" fillId="0" borderId="0" xfId="0" applyFont="1" applyAlignment="1">
      <alignment vertical="center" wrapText="1"/>
    </xf>
    <xf numFmtId="0" fontId="16" fillId="0" borderId="6" xfId="0" applyFont="1" applyBorder="1"/>
    <xf numFmtId="0" fontId="16" fillId="0" borderId="7" xfId="0" applyFont="1" applyBorder="1"/>
    <xf numFmtId="0" fontId="16" fillId="0" borderId="8" xfId="0" applyFont="1" applyBorder="1"/>
    <xf numFmtId="0" fontId="16" fillId="0" borderId="9" xfId="0" applyFont="1" applyBorder="1"/>
    <xf numFmtId="0" fontId="16" fillId="0" borderId="0" xfId="0" applyFont="1"/>
    <xf numFmtId="0" fontId="16" fillId="0" borderId="10" xfId="0" applyFont="1" applyBorder="1"/>
    <xf numFmtId="0" fontId="17" fillId="0" borderId="0" xfId="0" applyFont="1" applyAlignment="1">
      <alignment horizontal="center"/>
    </xf>
    <xf numFmtId="0" fontId="4" fillId="0" borderId="0" xfId="0" applyFont="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vertical="center"/>
    </xf>
    <xf numFmtId="0" fontId="20" fillId="0" borderId="0" xfId="0" applyFont="1" applyAlignment="1">
      <alignment horizontal="center"/>
    </xf>
    <xf numFmtId="0" fontId="21" fillId="0" borderId="0" xfId="0" applyFont="1"/>
    <xf numFmtId="0" fontId="2" fillId="0" borderId="0" xfId="2" applyFont="1" applyAlignment="1"/>
    <xf numFmtId="0" fontId="16" fillId="0" borderId="11" xfId="0" applyFont="1" applyBorder="1"/>
    <xf numFmtId="0" fontId="16" fillId="0" borderId="12" xfId="0" applyFont="1" applyBorder="1"/>
    <xf numFmtId="0" fontId="16" fillId="0" borderId="13" xfId="0" applyFont="1" applyBorder="1"/>
    <xf numFmtId="0" fontId="2" fillId="0" borderId="0" xfId="2" applyFont="1"/>
    <xf numFmtId="0" fontId="25" fillId="0" borderId="0" xfId="0" applyFont="1"/>
    <xf numFmtId="0" fontId="2" fillId="0" borderId="0" xfId="0" applyFont="1"/>
    <xf numFmtId="0" fontId="26" fillId="0" borderId="0" xfId="0" applyFont="1"/>
    <xf numFmtId="0" fontId="2" fillId="0" borderId="0" xfId="2" applyFont="1" applyFill="1" applyAlignment="1">
      <alignment horizontal="center"/>
    </xf>
    <xf numFmtId="0" fontId="19" fillId="0" borderId="0" xfId="0" applyFont="1" applyAlignment="1">
      <alignment vertical="center"/>
    </xf>
    <xf numFmtId="0" fontId="27" fillId="0" borderId="0" xfId="3"/>
    <xf numFmtId="0" fontId="31" fillId="0" borderId="0" xfId="3" applyFont="1"/>
    <xf numFmtId="0" fontId="35" fillId="0" borderId="0" xfId="3" applyFont="1" applyAlignment="1" applyProtection="1">
      <alignment horizontal="center" vertical="center" wrapText="1" readingOrder="1"/>
      <protection locked="0"/>
    </xf>
    <xf numFmtId="0" fontId="36" fillId="0" borderId="0" xfId="3" applyFont="1" applyAlignment="1" applyProtection="1">
      <alignment vertical="center" wrapText="1" readingOrder="1"/>
      <protection locked="0"/>
    </xf>
    <xf numFmtId="0" fontId="36" fillId="0" borderId="0" xfId="3" applyFont="1" applyAlignment="1" applyProtection="1">
      <alignment horizontal="center" vertical="center" wrapText="1" readingOrder="1"/>
      <protection locked="0"/>
    </xf>
    <xf numFmtId="0" fontId="27" fillId="0" borderId="0" xfId="3" applyAlignment="1">
      <alignment horizontal="center"/>
    </xf>
    <xf numFmtId="0" fontId="27" fillId="0" borderId="0" xfId="3" applyProtection="1">
      <protection locked="0"/>
    </xf>
    <xf numFmtId="0" fontId="38" fillId="0" borderId="0" xfId="3" applyFont="1" applyAlignment="1" applyProtection="1">
      <alignment horizontal="left" vertical="center" wrapText="1" readingOrder="1"/>
      <protection locked="0"/>
    </xf>
    <xf numFmtId="0" fontId="35" fillId="0" borderId="0" xfId="3" applyFont="1" applyAlignment="1" applyProtection="1">
      <alignment horizontal="center" vertical="top" wrapText="1" readingOrder="1"/>
      <protection locked="0"/>
    </xf>
    <xf numFmtId="0" fontId="41" fillId="0" borderId="0" xfId="3" applyFont="1" applyAlignment="1" applyProtection="1">
      <alignment horizontal="left" vertical="center" wrapText="1" readingOrder="1"/>
      <protection locked="0"/>
    </xf>
    <xf numFmtId="0" fontId="31" fillId="0" borderId="0" xfId="4" applyFont="1"/>
    <xf numFmtId="0" fontId="6" fillId="0" borderId="0" xfId="3" applyFont="1"/>
    <xf numFmtId="0" fontId="37" fillId="0" borderId="0" xfId="3" applyFont="1" applyAlignment="1" applyProtection="1">
      <alignment vertical="center" wrapText="1" readingOrder="1"/>
      <protection locked="0"/>
    </xf>
    <xf numFmtId="0" fontId="36" fillId="0" borderId="0" xfId="3" applyFont="1" applyAlignment="1" applyProtection="1">
      <alignment horizontal="left" vertical="center" wrapText="1" readingOrder="1"/>
      <protection locked="0"/>
    </xf>
    <xf numFmtId="0" fontId="36" fillId="0" borderId="0" xfId="3" applyFont="1" applyAlignment="1" applyProtection="1">
      <alignment horizontal="right" vertical="center" wrapText="1" readingOrder="1"/>
      <protection locked="0"/>
    </xf>
    <xf numFmtId="0" fontId="31" fillId="0" borderId="0" xfId="3" applyFont="1" applyProtection="1">
      <protection locked="0"/>
    </xf>
    <xf numFmtId="0" fontId="27" fillId="0" borderId="17" xfId="3" applyBorder="1" applyProtection="1">
      <protection locked="0"/>
    </xf>
    <xf numFmtId="0" fontId="41" fillId="0" borderId="0" xfId="3" applyFont="1" applyAlignment="1" applyProtection="1">
      <alignment vertical="center" wrapText="1" readingOrder="1"/>
      <protection locked="0"/>
    </xf>
    <xf numFmtId="0" fontId="27" fillId="0" borderId="18" xfId="3" applyBorder="1" applyProtection="1">
      <protection locked="0"/>
    </xf>
    <xf numFmtId="0" fontId="35" fillId="0" borderId="19" xfId="3" applyFont="1" applyBorder="1" applyAlignment="1" applyProtection="1">
      <alignment vertical="center" wrapText="1" readingOrder="1"/>
      <protection locked="0"/>
    </xf>
    <xf numFmtId="0" fontId="27" fillId="0" borderId="19" xfId="3" applyBorder="1" applyProtection="1">
      <protection locked="0"/>
    </xf>
    <xf numFmtId="0" fontId="27" fillId="0" borderId="20" xfId="3" applyBorder="1" applyProtection="1">
      <protection locked="0"/>
    </xf>
    <xf numFmtId="0" fontId="35" fillId="0" borderId="20" xfId="3" applyFont="1" applyBorder="1" applyAlignment="1" applyProtection="1">
      <alignment vertical="center" wrapText="1" readingOrder="1"/>
      <protection locked="0"/>
    </xf>
    <xf numFmtId="0" fontId="6" fillId="0" borderId="0" xfId="3" quotePrefix="1" applyFont="1"/>
    <xf numFmtId="0" fontId="31" fillId="0" borderId="0" xfId="3" applyFont="1" applyAlignment="1" applyProtection="1">
      <alignment vertical="center"/>
      <protection locked="0"/>
    </xf>
    <xf numFmtId="0" fontId="48" fillId="0" borderId="0" xfId="3" applyFont="1" applyAlignment="1" applyProtection="1">
      <alignment horizontal="right" vertical="center" wrapText="1" readingOrder="1"/>
      <protection locked="0"/>
    </xf>
    <xf numFmtId="167" fontId="49" fillId="0" borderId="0" xfId="3" applyNumberFormat="1" applyFont="1" applyAlignment="1" applyProtection="1">
      <alignment horizontal="right" vertical="center" wrapText="1" readingOrder="1"/>
      <protection locked="0"/>
    </xf>
    <xf numFmtId="0" fontId="50" fillId="0" borderId="0" xfId="3" applyFont="1" applyAlignment="1" applyProtection="1">
      <alignment horizontal="left" vertical="center" wrapText="1" readingOrder="1"/>
      <protection locked="0"/>
    </xf>
    <xf numFmtId="0" fontId="49" fillId="0" borderId="0" xfId="3" applyFont="1" applyAlignment="1" applyProtection="1">
      <alignment horizontal="right" vertical="center" wrapText="1" readingOrder="1"/>
      <protection locked="0"/>
    </xf>
    <xf numFmtId="0" fontId="48" fillId="0" borderId="0" xfId="3" applyFont="1" applyAlignment="1" applyProtection="1">
      <alignment vertical="center" wrapText="1" readingOrder="1"/>
      <protection locked="0"/>
    </xf>
    <xf numFmtId="0" fontId="51" fillId="0" borderId="0" xfId="3" applyFont="1" applyAlignment="1" applyProtection="1">
      <alignment horizontal="right" vertical="top"/>
      <protection locked="0"/>
    </xf>
    <xf numFmtId="0" fontId="51" fillId="0" borderId="0" xfId="3" applyFont="1" applyAlignment="1">
      <alignment horizontal="right" vertical="top"/>
    </xf>
    <xf numFmtId="0" fontId="49" fillId="0" borderId="0" xfId="3" applyFont="1" applyAlignment="1" applyProtection="1">
      <alignment vertical="center" wrapText="1" readingOrder="1"/>
      <protection locked="0"/>
    </xf>
    <xf numFmtId="167" fontId="49" fillId="0" borderId="0" xfId="3" applyNumberFormat="1" applyFont="1" applyAlignment="1" applyProtection="1">
      <alignment vertical="center" wrapText="1" readingOrder="1"/>
      <protection locked="0"/>
    </xf>
    <xf numFmtId="167" fontId="49" fillId="0" borderId="24" xfId="3" applyNumberFormat="1" applyFont="1" applyBorder="1" applyAlignment="1" applyProtection="1">
      <alignment vertical="center" wrapText="1" readingOrder="1"/>
      <protection locked="0"/>
    </xf>
    <xf numFmtId="0" fontId="27" fillId="0" borderId="24" xfId="3" applyBorder="1" applyProtection="1">
      <protection locked="0"/>
    </xf>
    <xf numFmtId="0" fontId="50" fillId="0" borderId="0" xfId="3" applyFont="1" applyAlignment="1" applyProtection="1">
      <alignment vertical="center" wrapText="1" readingOrder="1"/>
      <protection locked="0"/>
    </xf>
    <xf numFmtId="167" fontId="49" fillId="0" borderId="17" xfId="3" applyNumberFormat="1" applyFont="1" applyBorder="1" applyAlignment="1" applyProtection="1">
      <alignment vertical="center" wrapText="1" readingOrder="1"/>
      <protection locked="0"/>
    </xf>
    <xf numFmtId="167" fontId="49" fillId="0" borderId="17" xfId="3" applyNumberFormat="1" applyFont="1" applyBorder="1" applyAlignment="1" applyProtection="1">
      <alignment horizontal="right" vertical="center" wrapText="1" readingOrder="1"/>
      <protection locked="0"/>
    </xf>
    <xf numFmtId="0" fontId="27" fillId="0" borderId="21" xfId="3" applyBorder="1"/>
    <xf numFmtId="0" fontId="53" fillId="0" borderId="0" xfId="3" applyFont="1" applyAlignment="1" applyProtection="1">
      <alignment vertical="center" wrapText="1" readingOrder="1"/>
      <protection locked="0"/>
    </xf>
    <xf numFmtId="0" fontId="31" fillId="0" borderId="0" xfId="3" applyFont="1" applyAlignment="1" applyProtection="1">
      <alignment horizontal="right"/>
      <protection locked="0"/>
    </xf>
    <xf numFmtId="167" fontId="49" fillId="0" borderId="0" xfId="3" applyNumberFormat="1" applyFont="1" applyAlignment="1" applyProtection="1">
      <alignment wrapText="1" readingOrder="1"/>
      <protection locked="0"/>
    </xf>
    <xf numFmtId="167" fontId="49" fillId="0" borderId="0" xfId="3" applyNumberFormat="1" applyFont="1" applyAlignment="1" applyProtection="1">
      <alignment horizontal="right" wrapText="1" readingOrder="1"/>
      <protection locked="0"/>
    </xf>
    <xf numFmtId="167" fontId="49" fillId="0" borderId="21" xfId="3" applyNumberFormat="1" applyFont="1" applyBorder="1" applyAlignment="1" applyProtection="1">
      <alignment vertical="center" wrapText="1" readingOrder="1"/>
      <protection locked="0"/>
    </xf>
    <xf numFmtId="0" fontId="55" fillId="0" borderId="0" xfId="3" applyFont="1" applyAlignment="1" applyProtection="1">
      <alignment vertical="center" wrapText="1" readingOrder="1"/>
      <protection locked="0"/>
    </xf>
    <xf numFmtId="0" fontId="27" fillId="0" borderId="0" xfId="3" applyAlignment="1" applyProtection="1">
      <alignment horizontal="right"/>
      <protection locked="0"/>
    </xf>
    <xf numFmtId="0" fontId="27" fillId="0" borderId="21" xfId="3" applyBorder="1" applyAlignment="1" applyProtection="1">
      <alignment horizontal="right"/>
      <protection locked="0"/>
    </xf>
    <xf numFmtId="0" fontId="27" fillId="0" borderId="21" xfId="3" applyBorder="1" applyAlignment="1">
      <alignment horizontal="right"/>
    </xf>
    <xf numFmtId="0" fontId="54" fillId="0" borderId="0" xfId="3" applyFont="1" applyAlignment="1" applyProtection="1">
      <alignment horizontal="right" vertical="center" wrapText="1" readingOrder="1"/>
      <protection locked="0"/>
    </xf>
    <xf numFmtId="0" fontId="54" fillId="0" borderId="0" xfId="3" applyFont="1" applyAlignment="1" applyProtection="1">
      <alignment vertical="center" wrapText="1" readingOrder="1"/>
      <protection locked="0"/>
    </xf>
    <xf numFmtId="0" fontId="56" fillId="0" borderId="0" xfId="3" applyFont="1"/>
    <xf numFmtId="0" fontId="6" fillId="0" borderId="0" xfId="6" applyProtection="1">
      <protection locked="0"/>
    </xf>
    <xf numFmtId="0" fontId="6" fillId="0" borderId="0" xfId="6"/>
    <xf numFmtId="0" fontId="36" fillId="0" borderId="0" xfId="6" applyFont="1" applyAlignment="1" applyProtection="1">
      <alignment vertical="center" wrapText="1" readingOrder="1"/>
      <protection locked="0"/>
    </xf>
    <xf numFmtId="0" fontId="35" fillId="0" borderId="0" xfId="6" applyFont="1" applyAlignment="1" applyProtection="1">
      <alignment vertical="center" wrapText="1" readingOrder="1"/>
      <protection locked="0"/>
    </xf>
    <xf numFmtId="0" fontId="36" fillId="0" borderId="0" xfId="6" applyFont="1" applyAlignment="1" applyProtection="1">
      <alignment horizontal="center" vertical="center" wrapText="1" readingOrder="1"/>
      <protection locked="0"/>
    </xf>
    <xf numFmtId="0" fontId="38" fillId="0" borderId="0" xfId="3" applyFont="1" applyAlignment="1" applyProtection="1">
      <alignment vertical="center" wrapText="1" readingOrder="1"/>
      <protection locked="0"/>
    </xf>
    <xf numFmtId="175" fontId="31" fillId="0" borderId="0" xfId="3" applyNumberFormat="1" applyFont="1" applyAlignment="1" applyProtection="1">
      <alignment horizontal="right"/>
      <protection locked="0"/>
    </xf>
    <xf numFmtId="173" fontId="36" fillId="0" borderId="0" xfId="3" applyNumberFormat="1" applyFont="1" applyAlignment="1" applyProtection="1">
      <alignment vertical="center" wrapText="1" readingOrder="1"/>
      <protection locked="0"/>
    </xf>
    <xf numFmtId="175" fontId="31" fillId="0" borderId="0" xfId="3" applyNumberFormat="1" applyFont="1" applyProtection="1">
      <protection locked="0"/>
    </xf>
    <xf numFmtId="0" fontId="43" fillId="0" borderId="0" xfId="4" applyFont="1" applyAlignment="1">
      <alignment vertical="center" wrapText="1" readingOrder="1"/>
    </xf>
    <xf numFmtId="0" fontId="32" fillId="0" borderId="0" xfId="4" applyFont="1" applyAlignment="1">
      <alignment vertical="top" wrapText="1" readingOrder="1"/>
    </xf>
    <xf numFmtId="0" fontId="43" fillId="0" borderId="0" xfId="4" applyFont="1" applyAlignment="1">
      <alignment wrapText="1" readingOrder="1"/>
    </xf>
    <xf numFmtId="0" fontId="32" fillId="0" borderId="0" xfId="4" applyFont="1" applyAlignment="1">
      <alignment vertical="center" wrapText="1" readingOrder="1"/>
    </xf>
    <xf numFmtId="0" fontId="31" fillId="0" borderId="0" xfId="4" applyFont="1" applyAlignment="1">
      <alignment vertical="top"/>
    </xf>
    <xf numFmtId="0" fontId="53" fillId="0" borderId="0" xfId="3" applyFont="1" applyAlignment="1" applyProtection="1">
      <alignment horizontal="left" vertical="center" wrapText="1" readingOrder="1"/>
      <protection locked="0"/>
    </xf>
    <xf numFmtId="0" fontId="31" fillId="0" borderId="0" xfId="4" applyFont="1" applyAlignment="1">
      <alignment horizontal="left" indent="1"/>
    </xf>
    <xf numFmtId="0" fontId="62" fillId="0" borderId="0" xfId="0" applyFont="1" applyAlignment="1">
      <alignment horizontal="left" vertical="center"/>
    </xf>
    <xf numFmtId="0" fontId="61" fillId="0" borderId="0" xfId="0" applyFont="1" applyAlignment="1">
      <alignment horizontal="center" vertical="center" wrapText="1"/>
    </xf>
    <xf numFmtId="0" fontId="63" fillId="0" borderId="0" xfId="0" applyFont="1" applyAlignment="1">
      <alignment horizontal="center" vertical="center"/>
    </xf>
    <xf numFmtId="0" fontId="61" fillId="0" borderId="1" xfId="0" applyFont="1" applyBorder="1" applyAlignment="1">
      <alignment horizontal="center" vertical="center" wrapText="1"/>
    </xf>
    <xf numFmtId="0" fontId="64" fillId="0" borderId="0" xfId="0" applyFont="1" applyAlignment="1">
      <alignment horizontal="center" vertical="center" wrapText="1"/>
    </xf>
    <xf numFmtId="0" fontId="65" fillId="0" borderId="0" xfId="0" applyFont="1" applyAlignment="1">
      <alignment vertical="center" wrapText="1"/>
    </xf>
    <xf numFmtId="0" fontId="65" fillId="5" borderId="0" xfId="0" applyFont="1" applyFill="1" applyAlignment="1">
      <alignment horizontal="center" vertical="center" wrapText="1"/>
    </xf>
    <xf numFmtId="0" fontId="64" fillId="0" borderId="2" xfId="0" applyFont="1" applyBorder="1" applyAlignment="1" applyProtection="1">
      <alignment horizontal="center" vertical="center" wrapText="1"/>
      <protection locked="0"/>
    </xf>
    <xf numFmtId="0" fontId="65" fillId="0" borderId="0" xfId="0" applyFont="1" applyAlignment="1">
      <alignment horizontal="center" vertical="center" wrapText="1"/>
    </xf>
    <xf numFmtId="0" fontId="65" fillId="6" borderId="3" xfId="0" applyFont="1" applyFill="1" applyBorder="1" applyAlignment="1">
      <alignment horizontal="center" vertical="center" wrapText="1"/>
    </xf>
    <xf numFmtId="0" fontId="66" fillId="0" borderId="0" xfId="0" applyFont="1" applyAlignment="1">
      <alignment horizontal="center" vertical="center" wrapText="1"/>
    </xf>
    <xf numFmtId="0" fontId="67" fillId="0" borderId="4" xfId="2" quotePrefix="1" applyFont="1" applyFill="1" applyBorder="1" applyAlignment="1">
      <alignment horizontal="center" vertical="center" wrapText="1"/>
    </xf>
    <xf numFmtId="0" fontId="67" fillId="0" borderId="4" xfId="2" applyFont="1" applyFill="1" applyBorder="1" applyAlignment="1">
      <alignment horizontal="center" vertical="center" wrapText="1"/>
    </xf>
    <xf numFmtId="0" fontId="67" fillId="0" borderId="5" xfId="2" quotePrefix="1" applyFont="1" applyFill="1" applyBorder="1" applyAlignment="1">
      <alignment horizontal="center" vertical="center" wrapText="1"/>
    </xf>
    <xf numFmtId="0" fontId="67" fillId="0" borderId="0" xfId="2" quotePrefix="1" applyFont="1" applyFill="1" applyBorder="1" applyAlignment="1">
      <alignment horizontal="center" vertical="center" wrapText="1"/>
    </xf>
    <xf numFmtId="0" fontId="65" fillId="6" borderId="0" xfId="0" applyFont="1" applyFill="1" applyAlignment="1">
      <alignment horizontal="center" vertical="center" wrapText="1"/>
    </xf>
    <xf numFmtId="0" fontId="66" fillId="6" borderId="0" xfId="0" applyFont="1" applyFill="1" applyAlignment="1">
      <alignment horizontal="center" vertical="center" wrapText="1"/>
    </xf>
    <xf numFmtId="0" fontId="61" fillId="6" borderId="0" xfId="0" applyFont="1" applyFill="1" applyAlignment="1">
      <alignment horizontal="center" vertical="center" wrapText="1"/>
    </xf>
    <xf numFmtId="0" fontId="64" fillId="7" borderId="0" xfId="0" applyFont="1" applyFill="1" applyAlignment="1">
      <alignment horizontal="center" vertical="center" wrapText="1"/>
    </xf>
    <xf numFmtId="0" fontId="68" fillId="7" borderId="0" xfId="0" applyFont="1" applyFill="1" applyAlignment="1">
      <alignment horizontal="center" vertical="center" wrapText="1"/>
    </xf>
    <xf numFmtId="0" fontId="64" fillId="0" borderId="0" xfId="0" applyFont="1" applyAlignment="1" applyProtection="1">
      <alignment horizontal="center" vertical="center" wrapText="1"/>
      <protection locked="0"/>
    </xf>
    <xf numFmtId="0" fontId="69" fillId="0" borderId="0" xfId="0" applyFont="1" applyAlignment="1">
      <alignment horizontal="center" vertical="center" wrapText="1"/>
    </xf>
    <xf numFmtId="0" fontId="70" fillId="0" borderId="0" xfId="0" applyFont="1" applyAlignment="1">
      <alignment horizontal="center" vertical="center" wrapText="1"/>
    </xf>
    <xf numFmtId="0" fontId="71" fillId="7" borderId="0" xfId="2" quotePrefix="1" applyFont="1" applyFill="1" applyBorder="1" applyAlignment="1">
      <alignment horizontal="center" vertical="center" wrapText="1"/>
    </xf>
    <xf numFmtId="0" fontId="64" fillId="0" borderId="0" xfId="0" quotePrefix="1" applyFont="1" applyAlignment="1">
      <alignment horizontal="center" vertical="center" wrapText="1"/>
    </xf>
    <xf numFmtId="0" fontId="71" fillId="7" borderId="0" xfId="2" applyFont="1" applyFill="1" applyBorder="1" applyAlignment="1">
      <alignment horizontal="center" vertical="center" wrapText="1"/>
    </xf>
    <xf numFmtId="0" fontId="71" fillId="0" borderId="0" xfId="2" quotePrefix="1" applyFont="1" applyFill="1" applyBorder="1" applyAlignment="1">
      <alignment horizontal="center" vertical="center" wrapText="1"/>
    </xf>
    <xf numFmtId="0" fontId="68" fillId="0" borderId="0" xfId="0" quotePrefix="1" applyFont="1" applyAlignment="1">
      <alignment horizontal="center" vertical="center" wrapText="1"/>
    </xf>
    <xf numFmtId="0" fontId="68" fillId="8" borderId="0" xfId="0" applyFont="1" applyFill="1" applyAlignment="1">
      <alignment horizontal="center" vertical="center" wrapText="1"/>
    </xf>
    <xf numFmtId="0" fontId="72" fillId="8" borderId="0" xfId="0" quotePrefix="1" applyFont="1" applyFill="1" applyAlignment="1">
      <alignment horizontal="center" vertical="center" wrapText="1"/>
    </xf>
    <xf numFmtId="0" fontId="66" fillId="8" borderId="0" xfId="0" applyFont="1" applyFill="1" applyAlignment="1">
      <alignment horizontal="center" vertical="center" wrapText="1"/>
    </xf>
    <xf numFmtId="0" fontId="73" fillId="8" borderId="0" xfId="0" applyFont="1" applyFill="1" applyAlignment="1">
      <alignment horizontal="center" vertical="center" wrapText="1"/>
    </xf>
    <xf numFmtId="0" fontId="64" fillId="7" borderId="0" xfId="0" quotePrefix="1" applyFont="1" applyFill="1" applyAlignment="1">
      <alignment horizontal="center" vertical="center" wrapText="1"/>
    </xf>
    <xf numFmtId="164" fontId="64" fillId="0" borderId="0" xfId="0" applyNumberFormat="1" applyFont="1" applyAlignment="1" applyProtection="1">
      <alignment horizontal="center" vertical="center" wrapText="1"/>
      <protection locked="0"/>
    </xf>
    <xf numFmtId="0" fontId="70" fillId="7" borderId="0" xfId="0" quotePrefix="1" applyFont="1" applyFill="1" applyAlignment="1">
      <alignment horizontal="center" vertical="center" wrapText="1"/>
    </xf>
    <xf numFmtId="0" fontId="70" fillId="0" borderId="0" xfId="0" quotePrefix="1" applyFont="1" applyAlignment="1">
      <alignment horizontal="center" vertical="center" wrapText="1"/>
    </xf>
    <xf numFmtId="164" fontId="64" fillId="0" borderId="0" xfId="0" applyNumberFormat="1" applyFont="1" applyAlignment="1">
      <alignment horizontal="center" vertical="center" wrapText="1"/>
    </xf>
    <xf numFmtId="0" fontId="61" fillId="7" borderId="0" xfId="0" applyFont="1" applyFill="1" applyAlignment="1">
      <alignment horizontal="center" vertical="center" wrapText="1"/>
    </xf>
    <xf numFmtId="165" fontId="64" fillId="0" borderId="0" xfId="1" applyNumberFormat="1" applyFont="1" applyFill="1" applyBorder="1" applyAlignment="1" applyProtection="1">
      <alignment horizontal="center" vertical="center" wrapText="1"/>
      <protection locked="0"/>
    </xf>
    <xf numFmtId="165" fontId="64" fillId="7" borderId="0" xfId="1" applyNumberFormat="1" applyFont="1" applyFill="1" applyBorder="1" applyAlignment="1">
      <alignment horizontal="center" vertical="center" wrapText="1"/>
    </xf>
    <xf numFmtId="165" fontId="64" fillId="0" borderId="0" xfId="1" applyNumberFormat="1" applyFont="1" applyFill="1" applyBorder="1" applyAlignment="1">
      <alignment horizontal="center" vertical="center" wrapText="1"/>
    </xf>
    <xf numFmtId="9" fontId="64" fillId="0" borderId="0" xfId="1" applyFont="1" applyFill="1" applyBorder="1" applyAlignment="1" applyProtection="1">
      <alignment horizontal="center" vertical="center" wrapText="1"/>
      <protection locked="0"/>
    </xf>
    <xf numFmtId="9" fontId="64" fillId="0" borderId="0" xfId="1" applyFont="1" applyFill="1" applyBorder="1" applyAlignment="1">
      <alignment horizontal="center" vertical="center" wrapText="1"/>
    </xf>
    <xf numFmtId="0" fontId="70" fillId="7" borderId="0" xfId="0" applyFont="1" applyFill="1" applyAlignment="1">
      <alignment horizontal="center" vertical="center" wrapText="1"/>
    </xf>
    <xf numFmtId="166" fontId="64" fillId="0" borderId="0" xfId="0" applyNumberFormat="1" applyFont="1" applyAlignment="1" applyProtection="1">
      <alignment horizontal="center" vertical="center" wrapText="1"/>
      <protection locked="0"/>
    </xf>
    <xf numFmtId="3" fontId="64" fillId="0" borderId="0" xfId="0" quotePrefix="1" applyNumberFormat="1" applyFont="1" applyAlignment="1">
      <alignment horizontal="center" vertical="center" wrapText="1"/>
    </xf>
    <xf numFmtId="165" fontId="64" fillId="7" borderId="0" xfId="0" quotePrefix="1" applyNumberFormat="1" applyFont="1" applyFill="1" applyAlignment="1">
      <alignment horizontal="center" vertical="center" wrapText="1"/>
    </xf>
    <xf numFmtId="10" fontId="64" fillId="0" borderId="0" xfId="0" quotePrefix="1" applyNumberFormat="1" applyFont="1" applyAlignment="1" applyProtection="1">
      <alignment horizontal="center" vertical="center" wrapText="1"/>
      <protection locked="0"/>
    </xf>
    <xf numFmtId="0" fontId="64" fillId="7" borderId="0" xfId="0" quotePrefix="1" applyFont="1" applyFill="1" applyAlignment="1">
      <alignment horizontal="right" vertical="center" wrapText="1"/>
    </xf>
    <xf numFmtId="164" fontId="64" fillId="7" borderId="0" xfId="0" quotePrefix="1" applyNumberFormat="1" applyFont="1" applyFill="1" applyAlignment="1">
      <alignment horizontal="center" vertical="center" wrapText="1"/>
    </xf>
    <xf numFmtId="165" fontId="64" fillId="7" borderId="0" xfId="1" quotePrefix="1" applyNumberFormat="1" applyFont="1" applyFill="1" applyBorder="1" applyAlignment="1">
      <alignment horizontal="center" vertical="center" wrapText="1"/>
    </xf>
    <xf numFmtId="0" fontId="70" fillId="0" borderId="0" xfId="0" applyFont="1" applyAlignment="1">
      <alignment horizontal="right" vertical="center" wrapText="1"/>
    </xf>
    <xf numFmtId="164" fontId="69" fillId="0" borderId="0" xfId="0" applyNumberFormat="1" applyFont="1" applyAlignment="1" applyProtection="1">
      <alignment horizontal="center" vertical="center" wrapText="1"/>
      <protection locked="0"/>
    </xf>
    <xf numFmtId="9" fontId="64" fillId="0" borderId="0" xfId="1" quotePrefix="1" applyFont="1" applyFill="1" applyBorder="1" applyAlignment="1" applyProtection="1">
      <alignment horizontal="center" vertical="center" wrapText="1"/>
      <protection locked="0"/>
    </xf>
    <xf numFmtId="0" fontId="68" fillId="8" borderId="0" xfId="0" quotePrefix="1" applyFont="1" applyFill="1" applyAlignment="1">
      <alignment horizontal="center" vertical="center" wrapText="1"/>
    </xf>
    <xf numFmtId="0" fontId="68" fillId="0" borderId="0" xfId="0" applyFont="1" applyAlignment="1">
      <alignment horizontal="center" vertical="center" wrapText="1"/>
    </xf>
    <xf numFmtId="0" fontId="73" fillId="0" borderId="0" xfId="0" quotePrefix="1" applyFont="1" applyAlignment="1" applyProtection="1">
      <alignment horizontal="center" vertical="center" wrapText="1"/>
      <protection locked="0"/>
    </xf>
    <xf numFmtId="0" fontId="73" fillId="0" borderId="0" xfId="0" applyFont="1" applyAlignment="1" applyProtection="1">
      <alignment horizontal="center" vertical="center" wrapText="1"/>
      <protection locked="0"/>
    </xf>
    <xf numFmtId="0" fontId="68" fillId="0" borderId="0" xfId="0" applyFont="1" applyAlignment="1" applyProtection="1">
      <alignment horizontal="center" vertical="center" wrapText="1"/>
      <protection locked="0"/>
    </xf>
    <xf numFmtId="0" fontId="61" fillId="7" borderId="0" xfId="0" quotePrefix="1" applyFont="1" applyFill="1" applyAlignment="1">
      <alignment horizontal="center" vertical="center" wrapText="1"/>
    </xf>
    <xf numFmtId="0" fontId="61" fillId="0" borderId="0" xfId="0" quotePrefix="1" applyFont="1" applyAlignment="1">
      <alignment horizontal="center" vertical="center" wrapText="1"/>
    </xf>
    <xf numFmtId="0" fontId="61" fillId="7" borderId="0" xfId="0" quotePrefix="1" applyFont="1" applyFill="1" applyAlignment="1">
      <alignment horizontal="right" vertical="center" wrapText="1"/>
    </xf>
    <xf numFmtId="0" fontId="74" fillId="7" borderId="0" xfId="0" quotePrefix="1" applyFont="1" applyFill="1" applyAlignment="1">
      <alignment horizontal="right" vertical="center" wrapText="1"/>
    </xf>
    <xf numFmtId="164" fontId="64" fillId="0" borderId="0" xfId="0" quotePrefix="1" applyNumberFormat="1" applyFont="1" applyAlignment="1" applyProtection="1">
      <alignment horizontal="center" vertical="center" wrapText="1"/>
      <protection locked="0"/>
    </xf>
    <xf numFmtId="0" fontId="74" fillId="0" borderId="0" xfId="0" quotePrefix="1" applyFont="1" applyAlignment="1">
      <alignment horizontal="right" vertical="center" wrapText="1"/>
    </xf>
    <xf numFmtId="10" fontId="64" fillId="0" borderId="0" xfId="0" quotePrefix="1" applyNumberFormat="1" applyFont="1" applyAlignment="1">
      <alignment horizontal="center" vertical="center" wrapText="1"/>
    </xf>
    <xf numFmtId="0" fontId="61" fillId="0" borderId="0" xfId="0" quotePrefix="1" applyFont="1" applyAlignment="1">
      <alignment horizontal="right" vertical="center" wrapText="1"/>
    </xf>
    <xf numFmtId="165" fontId="73" fillId="0" borderId="0" xfId="0" quotePrefix="1" applyNumberFormat="1" applyFont="1" applyAlignment="1" applyProtection="1">
      <alignment horizontal="center" vertical="center" wrapText="1"/>
      <protection locked="0"/>
    </xf>
    <xf numFmtId="165" fontId="73" fillId="0" borderId="0" xfId="0" applyNumberFormat="1" applyFont="1" applyAlignment="1" applyProtection="1">
      <alignment horizontal="center" vertical="center" wrapText="1"/>
      <protection locked="0"/>
    </xf>
    <xf numFmtId="166" fontId="68" fillId="0" borderId="0" xfId="0" applyNumberFormat="1" applyFont="1" applyAlignment="1" applyProtection="1">
      <alignment horizontal="center" vertical="center" wrapText="1"/>
      <protection locked="0"/>
    </xf>
    <xf numFmtId="0" fontId="72" fillId="8" borderId="0" xfId="0" applyFont="1" applyFill="1" applyAlignment="1">
      <alignment horizontal="center" vertical="center" wrapText="1"/>
    </xf>
    <xf numFmtId="164" fontId="64" fillId="7" borderId="0" xfId="0" applyNumberFormat="1" applyFont="1" applyFill="1" applyAlignment="1">
      <alignment horizontal="center" vertical="center" wrapText="1"/>
    </xf>
    <xf numFmtId="9" fontId="61" fillId="0" borderId="0" xfId="1" quotePrefix="1" applyFont="1" applyFill="1" applyBorder="1" applyAlignment="1">
      <alignment horizontal="center" vertical="center" wrapText="1"/>
    </xf>
    <xf numFmtId="0" fontId="61" fillId="7" borderId="0" xfId="0" applyFont="1" applyFill="1" applyAlignment="1">
      <alignment horizontal="right" vertical="center" wrapText="1"/>
    </xf>
    <xf numFmtId="164" fontId="61" fillId="7" borderId="0" xfId="0" applyNumberFormat="1" applyFont="1" applyFill="1" applyAlignment="1">
      <alignment horizontal="center" vertical="center" wrapText="1"/>
    </xf>
    <xf numFmtId="165" fontId="61" fillId="7" borderId="0" xfId="1" quotePrefix="1" applyNumberFormat="1" applyFont="1" applyFill="1" applyBorder="1" applyAlignment="1">
      <alignment horizontal="center" vertical="center" wrapText="1"/>
    </xf>
    <xf numFmtId="0" fontId="61" fillId="0" borderId="0" xfId="0" applyFont="1" applyAlignment="1">
      <alignment horizontal="right" vertical="center" wrapText="1"/>
    </xf>
    <xf numFmtId="164" fontId="61" fillId="0" borderId="0" xfId="0" applyNumberFormat="1" applyFont="1" applyAlignment="1" applyProtection="1">
      <alignment horizontal="center" vertical="center" wrapText="1"/>
      <protection locked="0"/>
    </xf>
    <xf numFmtId="9" fontId="61" fillId="0" borderId="0" xfId="1" quotePrefix="1" applyFont="1" applyFill="1" applyBorder="1" applyAlignment="1" applyProtection="1">
      <alignment horizontal="center" vertical="center" wrapText="1"/>
      <protection locked="0"/>
    </xf>
    <xf numFmtId="0" fontId="61" fillId="0" borderId="0" xfId="0" quotePrefix="1" applyFont="1" applyAlignment="1" applyProtection="1">
      <alignment horizontal="center" vertical="center" wrapText="1"/>
      <protection locked="0"/>
    </xf>
    <xf numFmtId="9" fontId="64" fillId="0" borderId="0" xfId="1" quotePrefix="1" applyFont="1" applyFill="1" applyBorder="1" applyAlignment="1">
      <alignment horizontal="center" vertical="center" wrapText="1"/>
    </xf>
    <xf numFmtId="0" fontId="70" fillId="7" borderId="0" xfId="0" quotePrefix="1" applyFont="1" applyFill="1" applyAlignment="1">
      <alignment horizontal="right" vertical="center" wrapText="1"/>
    </xf>
    <xf numFmtId="164" fontId="70" fillId="0" borderId="0" xfId="0" quotePrefix="1" applyNumberFormat="1" applyFont="1" applyAlignment="1" applyProtection="1">
      <alignment horizontal="right" vertical="center" wrapText="1"/>
      <protection locked="0"/>
    </xf>
    <xf numFmtId="0" fontId="70" fillId="0" borderId="0" xfId="0" quotePrefix="1" applyFont="1" applyAlignment="1" applyProtection="1">
      <alignment horizontal="right" vertical="center" wrapText="1"/>
      <protection locked="0"/>
    </xf>
    <xf numFmtId="0" fontId="70" fillId="0" borderId="0" xfId="0" quotePrefix="1" applyFont="1" applyAlignment="1">
      <alignment horizontal="right" vertical="center" wrapText="1"/>
    </xf>
    <xf numFmtId="0" fontId="64" fillId="0" borderId="0" xfId="0" quotePrefix="1" applyFont="1" applyAlignment="1" applyProtection="1">
      <alignment horizontal="center" vertical="center" wrapText="1"/>
      <protection locked="0"/>
    </xf>
    <xf numFmtId="9" fontId="64" fillId="7" borderId="0" xfId="1" applyFont="1" applyFill="1" applyBorder="1" applyAlignment="1">
      <alignment horizontal="center" vertical="center" wrapText="1"/>
    </xf>
    <xf numFmtId="0" fontId="64" fillId="7" borderId="0" xfId="0" applyFont="1" applyFill="1" applyAlignment="1" applyProtection="1">
      <alignment horizontal="center" vertical="center" wrapText="1"/>
      <protection locked="0"/>
    </xf>
    <xf numFmtId="0" fontId="61" fillId="7" borderId="0" xfId="0" applyFont="1" applyFill="1" applyAlignment="1">
      <alignment horizontal="center"/>
    </xf>
    <xf numFmtId="0" fontId="61" fillId="0" borderId="0" xfId="0" applyFont="1"/>
    <xf numFmtId="0" fontId="67" fillId="7" borderId="0" xfId="2" applyFont="1" applyFill="1" applyBorder="1" applyAlignment="1" applyProtection="1">
      <alignment horizontal="center" vertical="center" wrapText="1"/>
      <protection locked="0"/>
    </xf>
    <xf numFmtId="0" fontId="75" fillId="7" borderId="0" xfId="0" applyFont="1" applyFill="1" applyAlignment="1">
      <alignment horizontal="left" vertical="center"/>
    </xf>
    <xf numFmtId="0" fontId="75" fillId="7" borderId="0" xfId="0" applyFont="1" applyFill="1" applyAlignment="1">
      <alignment horizontal="center" vertical="center" wrapText="1"/>
    </xf>
    <xf numFmtId="0" fontId="76" fillId="7" borderId="0" xfId="0" applyFont="1" applyFill="1" applyAlignment="1">
      <alignment horizontal="center" vertical="center" wrapText="1"/>
    </xf>
    <xf numFmtId="0" fontId="67" fillId="7" borderId="0" xfId="2" applyFont="1" applyFill="1" applyBorder="1" applyAlignment="1">
      <alignment horizontal="center" vertical="center" wrapText="1"/>
    </xf>
    <xf numFmtId="0" fontId="77" fillId="0" borderId="0" xfId="0" applyFont="1" applyAlignment="1">
      <alignment horizontal="center" vertical="center" wrapText="1"/>
    </xf>
    <xf numFmtId="0" fontId="67" fillId="0" borderId="0" xfId="2" applyFont="1" applyFill="1" applyBorder="1" applyAlignment="1">
      <alignment horizontal="center" vertical="center" wrapText="1"/>
    </xf>
    <xf numFmtId="3" fontId="64" fillId="7" borderId="0" xfId="0" applyNumberFormat="1" applyFont="1" applyFill="1" applyAlignment="1" applyProtection="1">
      <alignment horizontal="center" vertical="center" wrapText="1"/>
      <protection locked="0"/>
    </xf>
    <xf numFmtId="3" fontId="64" fillId="7" borderId="0" xfId="0" quotePrefix="1" applyNumberFormat="1" applyFont="1" applyFill="1" applyAlignment="1">
      <alignment horizontal="center" vertical="center" wrapText="1"/>
    </xf>
    <xf numFmtId="0" fontId="65" fillId="6" borderId="14" xfId="0" applyFont="1" applyFill="1" applyBorder="1" applyAlignment="1">
      <alignment horizontal="center" vertical="center" wrapText="1"/>
    </xf>
    <xf numFmtId="0" fontId="67" fillId="0" borderId="14" xfId="2" applyFont="1" applyFill="1" applyBorder="1" applyAlignment="1">
      <alignment horizontal="center" vertical="center" wrapText="1"/>
    </xf>
    <xf numFmtId="3" fontId="64" fillId="0" borderId="0" xfId="0" applyNumberFormat="1" applyFont="1" applyAlignment="1" applyProtection="1">
      <alignment horizontal="center" vertical="center" wrapText="1"/>
      <protection locked="0"/>
    </xf>
    <xf numFmtId="0" fontId="78" fillId="9" borderId="0" xfId="0" applyFont="1" applyFill="1" applyAlignment="1">
      <alignment horizontal="center" vertical="center" wrapText="1"/>
    </xf>
    <xf numFmtId="165" fontId="78" fillId="9" borderId="0" xfId="1" applyNumberFormat="1" applyFont="1" applyFill="1" applyBorder="1" applyAlignment="1">
      <alignment horizontal="center" vertical="center" wrapText="1"/>
    </xf>
    <xf numFmtId="0" fontId="78" fillId="0" borderId="0" xfId="0" applyFont="1" applyAlignment="1">
      <alignment horizontal="center" vertical="center" wrapText="1"/>
    </xf>
    <xf numFmtId="0" fontId="70" fillId="0" borderId="0" xfId="0" applyFont="1" applyAlignment="1" applyProtection="1">
      <alignment horizontal="right" vertical="center" wrapText="1"/>
      <protection locked="0"/>
    </xf>
    <xf numFmtId="9" fontId="64" fillId="7" borderId="0" xfId="1" applyFont="1" applyFill="1" applyBorder="1" applyAlignment="1" applyProtection="1">
      <alignment horizontal="center" vertical="center" wrapText="1"/>
    </xf>
    <xf numFmtId="0" fontId="73" fillId="0" borderId="0" xfId="0" applyFont="1" applyAlignment="1">
      <alignment horizontal="center" vertical="center" wrapText="1"/>
    </xf>
    <xf numFmtId="0" fontId="72" fillId="0" borderId="0" xfId="0" quotePrefix="1" applyFont="1" applyAlignment="1">
      <alignment horizontal="center" vertical="center" wrapText="1"/>
    </xf>
    <xf numFmtId="3" fontId="64" fillId="7" borderId="0" xfId="0" applyNumberFormat="1" applyFont="1" applyFill="1" applyAlignment="1">
      <alignment horizontal="center" vertical="center" wrapText="1"/>
    </xf>
    <xf numFmtId="0" fontId="70" fillId="7" borderId="0" xfId="0" applyFont="1" applyFill="1" applyAlignment="1">
      <alignment horizontal="right" vertical="center" wrapText="1"/>
    </xf>
    <xf numFmtId="165" fontId="64" fillId="0" borderId="0" xfId="0" applyNumberFormat="1" applyFont="1" applyAlignment="1" applyProtection="1">
      <alignment horizontal="center" vertical="center" wrapText="1"/>
      <protection locked="0"/>
    </xf>
    <xf numFmtId="165" fontId="64" fillId="0" borderId="0" xfId="0" applyNumberFormat="1" applyFont="1" applyAlignment="1">
      <alignment horizontal="center" vertical="center" wrapText="1"/>
    </xf>
    <xf numFmtId="0" fontId="67" fillId="0" borderId="4" xfId="2" applyFont="1" applyFill="1" applyBorder="1" applyAlignment="1" applyProtection="1">
      <alignment horizontal="center" vertical="center" wrapText="1"/>
    </xf>
    <xf numFmtId="0" fontId="67" fillId="0" borderId="4" xfId="2" quotePrefix="1" applyFont="1" applyFill="1" applyBorder="1" applyAlignment="1" applyProtection="1">
      <alignment horizontal="center" vertical="center" wrapText="1"/>
    </xf>
    <xf numFmtId="0" fontId="67" fillId="0" borderId="5" xfId="2" quotePrefix="1" applyFont="1" applyFill="1" applyBorder="1" applyAlignment="1" applyProtection="1">
      <alignment horizontal="center" vertical="center" wrapText="1"/>
    </xf>
    <xf numFmtId="0" fontId="67" fillId="0" borderId="0" xfId="2" quotePrefix="1" applyFont="1" applyFill="1" applyBorder="1" applyAlignment="1" applyProtection="1">
      <alignment horizontal="center" vertical="center" wrapText="1"/>
    </xf>
    <xf numFmtId="0" fontId="64" fillId="7" borderId="0" xfId="0" applyFont="1" applyFill="1" applyAlignment="1">
      <alignment horizontal="right" vertical="center" wrapText="1"/>
    </xf>
    <xf numFmtId="165" fontId="64" fillId="7" borderId="0" xfId="1" applyNumberFormat="1" applyFont="1" applyFill="1" applyBorder="1" applyAlignment="1" applyProtection="1">
      <alignment horizontal="center" vertical="center" wrapText="1"/>
    </xf>
    <xf numFmtId="165" fontId="64" fillId="0" borderId="0" xfId="0" quotePrefix="1" applyNumberFormat="1" applyFont="1" applyAlignment="1" applyProtection="1">
      <alignment horizontal="center" vertical="center" wrapText="1"/>
      <protection locked="0"/>
    </xf>
    <xf numFmtId="0" fontId="69" fillId="0" borderId="0" xfId="0" applyFont="1" applyAlignment="1" applyProtection="1">
      <alignment horizontal="center" vertical="center" wrapText="1"/>
      <protection locked="0"/>
    </xf>
    <xf numFmtId="0" fontId="78" fillId="7" borderId="0" xfId="0" applyFont="1" applyFill="1" applyAlignment="1">
      <alignment horizontal="center" vertical="center" wrapText="1"/>
    </xf>
    <xf numFmtId="165" fontId="78" fillId="9" borderId="0" xfId="1" applyNumberFormat="1" applyFont="1" applyFill="1" applyBorder="1" applyAlignment="1" applyProtection="1">
      <alignment horizontal="center" vertical="center" wrapText="1"/>
    </xf>
    <xf numFmtId="165" fontId="61" fillId="0" borderId="0" xfId="1" applyNumberFormat="1" applyFont="1" applyFill="1" applyBorder="1" applyAlignment="1" applyProtection="1">
      <alignment horizontal="center" vertical="center" wrapText="1"/>
      <protection locked="0"/>
    </xf>
    <xf numFmtId="165" fontId="64" fillId="0" borderId="0" xfId="1" applyNumberFormat="1" applyFont="1" applyFill="1" applyBorder="1" applyAlignment="1" applyProtection="1">
      <alignment horizontal="center" vertical="center" wrapText="1"/>
    </xf>
    <xf numFmtId="165" fontId="61" fillId="0" borderId="0" xfId="1" applyNumberFormat="1" applyFont="1" applyFill="1" applyBorder="1" applyAlignment="1" applyProtection="1">
      <alignment horizontal="center" vertical="center" wrapText="1"/>
    </xf>
    <xf numFmtId="0" fontId="61" fillId="0" borderId="0" xfId="0" applyFont="1" applyAlignment="1" applyProtection="1">
      <alignment horizontal="center" vertical="center" wrapText="1"/>
      <protection locked="0"/>
    </xf>
    <xf numFmtId="9" fontId="70" fillId="0" borderId="0" xfId="1" applyFont="1" applyFill="1" applyBorder="1" applyAlignment="1" applyProtection="1">
      <alignment horizontal="center" vertical="center" wrapText="1"/>
    </xf>
    <xf numFmtId="0" fontId="68" fillId="10" borderId="0" xfId="0" applyFont="1" applyFill="1" applyAlignment="1">
      <alignment horizontal="center" vertical="center" wrapText="1"/>
    </xf>
    <xf numFmtId="0" fontId="79" fillId="10" borderId="0" xfId="0" quotePrefix="1" applyFont="1" applyFill="1" applyAlignment="1">
      <alignment horizontal="center" vertical="center" wrapText="1"/>
    </xf>
    <xf numFmtId="0" fontId="73" fillId="10" borderId="0" xfId="0" applyFont="1" applyFill="1" applyAlignment="1">
      <alignment horizontal="center" vertical="center" wrapText="1"/>
    </xf>
    <xf numFmtId="9" fontId="64" fillId="0" borderId="0" xfId="1" applyFont="1" applyFill="1" applyBorder="1" applyAlignment="1" applyProtection="1">
      <alignment horizontal="center" vertical="center" wrapText="1"/>
    </xf>
    <xf numFmtId="165" fontId="64" fillId="7" borderId="0" xfId="1" quotePrefix="1" applyNumberFormat="1" applyFont="1" applyFill="1" applyBorder="1" applyAlignment="1" applyProtection="1">
      <alignment horizontal="center" vertical="center" wrapText="1"/>
    </xf>
    <xf numFmtId="165" fontId="64" fillId="0" borderId="0" xfId="0" quotePrefix="1" applyNumberFormat="1" applyFont="1" applyAlignment="1">
      <alignment horizontal="center" vertical="center" wrapText="1"/>
    </xf>
    <xf numFmtId="165" fontId="69" fillId="0" borderId="0" xfId="1" applyNumberFormat="1" applyFont="1" applyFill="1" applyBorder="1" applyAlignment="1" applyProtection="1">
      <alignment horizontal="center" vertical="center" wrapText="1"/>
      <protection locked="0"/>
    </xf>
    <xf numFmtId="165" fontId="64" fillId="7" borderId="0" xfId="0" applyNumberFormat="1" applyFont="1" applyFill="1" applyAlignment="1">
      <alignment horizontal="center" vertical="center" wrapText="1"/>
    </xf>
    <xf numFmtId="0" fontId="61" fillId="7" borderId="0" xfId="0" quotePrefix="1" applyFont="1" applyFill="1" applyAlignment="1">
      <alignment horizontal="center"/>
    </xf>
    <xf numFmtId="0" fontId="79" fillId="10" borderId="0" xfId="0" applyFont="1" applyFill="1" applyAlignment="1">
      <alignment horizontal="center" vertical="center" wrapText="1"/>
    </xf>
    <xf numFmtId="3" fontId="64" fillId="0" borderId="0" xfId="0" applyNumberFormat="1" applyFont="1" applyAlignment="1">
      <alignment horizontal="center" vertical="center" wrapText="1"/>
    </xf>
    <xf numFmtId="0" fontId="64" fillId="11" borderId="0" xfId="0" applyFont="1" applyFill="1" applyAlignment="1">
      <alignment horizontal="center" vertical="center" wrapText="1"/>
    </xf>
    <xf numFmtId="0" fontId="69" fillId="11" borderId="0" xfId="0" applyFont="1" applyFill="1" applyAlignment="1">
      <alignment horizontal="center" vertical="center" wrapText="1"/>
    </xf>
    <xf numFmtId="0" fontId="64" fillId="0" borderId="0" xfId="0" quotePrefix="1" applyFont="1" applyAlignment="1">
      <alignment horizontal="right" vertical="center" wrapText="1"/>
    </xf>
    <xf numFmtId="3" fontId="61" fillId="0" borderId="0" xfId="0" quotePrefix="1" applyNumberFormat="1" applyFont="1" applyAlignment="1">
      <alignment horizontal="center" vertical="center" wrapText="1"/>
    </xf>
    <xf numFmtId="165" fontId="72" fillId="8" borderId="0" xfId="1" applyNumberFormat="1" applyFont="1" applyFill="1" applyBorder="1" applyAlignment="1">
      <alignment horizontal="center" vertical="center" wrapText="1"/>
    </xf>
    <xf numFmtId="165" fontId="68" fillId="8" borderId="0" xfId="1" applyNumberFormat="1" applyFont="1" applyFill="1" applyBorder="1" applyAlignment="1">
      <alignment horizontal="center" vertical="center" wrapText="1"/>
    </xf>
    <xf numFmtId="0" fontId="61" fillId="0" borderId="0" xfId="0" applyFont="1" applyAlignment="1">
      <alignment horizontal="left" vertical="center"/>
    </xf>
    <xf numFmtId="0" fontId="61" fillId="0" borderId="0" xfId="0" applyFont="1" applyAlignment="1">
      <alignment horizontal="left" vertical="center" wrapText="1"/>
    </xf>
    <xf numFmtId="0" fontId="80" fillId="6" borderId="0" xfId="0" applyFont="1" applyFill="1" applyAlignment="1">
      <alignment horizontal="center" vertical="center" wrapText="1"/>
    </xf>
    <xf numFmtId="0" fontId="64" fillId="0" borderId="0" xfId="0" applyFont="1" applyAlignment="1">
      <alignment horizontal="left" vertical="center" wrapText="1"/>
    </xf>
    <xf numFmtId="0" fontId="64" fillId="0" borderId="0" xfId="0" applyFont="1" applyAlignment="1" applyProtection="1">
      <alignment horizontal="left" vertical="center" wrapText="1"/>
      <protection locked="0"/>
    </xf>
    <xf numFmtId="0" fontId="68" fillId="7" borderId="0" xfId="0" quotePrefix="1" applyFont="1" applyFill="1" applyAlignment="1">
      <alignment horizontal="center" vertical="center" wrapText="1"/>
    </xf>
    <xf numFmtId="0" fontId="61" fillId="0" borderId="0" xfId="0" applyFont="1" applyAlignment="1" applyProtection="1">
      <alignment horizontal="left"/>
      <protection locked="0"/>
    </xf>
    <xf numFmtId="0" fontId="61" fillId="0" borderId="0" xfId="0" applyFont="1" applyProtection="1">
      <protection locked="0"/>
    </xf>
    <xf numFmtId="0" fontId="68" fillId="7" borderId="0" xfId="0" quotePrefix="1" applyFont="1" applyFill="1" applyAlignment="1" applyProtection="1">
      <alignment horizontal="center" vertical="center" wrapText="1"/>
      <protection locked="0"/>
    </xf>
    <xf numFmtId="0" fontId="72" fillId="0" borderId="0" xfId="0" quotePrefix="1" applyFont="1" applyAlignment="1" applyProtection="1">
      <alignment horizontal="center" vertical="center" wrapText="1"/>
      <protection locked="0"/>
    </xf>
    <xf numFmtId="0" fontId="68" fillId="0" borderId="0" xfId="0" quotePrefix="1" applyFont="1" applyAlignment="1" applyProtection="1">
      <alignment horizontal="center" vertical="center" wrapText="1"/>
      <protection locked="0"/>
    </xf>
    <xf numFmtId="0" fontId="66" fillId="0" borderId="0" xfId="0" quotePrefix="1" applyFont="1" applyAlignment="1">
      <alignment horizontal="center" vertical="center" wrapText="1"/>
    </xf>
    <xf numFmtId="0" fontId="64" fillId="12" borderId="0" xfId="0" quotePrefix="1" applyFont="1" applyFill="1" applyAlignment="1">
      <alignment horizontal="center" vertical="center" wrapText="1"/>
    </xf>
    <xf numFmtId="0" fontId="68" fillId="0" borderId="0" xfId="0" quotePrefix="1" applyFont="1" applyAlignment="1">
      <alignment horizontal="left" vertical="center" wrapText="1"/>
    </xf>
    <xf numFmtId="0" fontId="68" fillId="0" borderId="0" xfId="0" applyFont="1" applyAlignment="1">
      <alignment horizontal="left" vertical="center" wrapText="1"/>
    </xf>
    <xf numFmtId="0" fontId="82" fillId="0" borderId="0" xfId="0" applyFont="1" applyAlignment="1" applyProtection="1">
      <alignment horizontal="center" vertical="center" wrapText="1"/>
      <protection locked="0"/>
    </xf>
    <xf numFmtId="0" fontId="70" fillId="0" borderId="0" xfId="0" applyFont="1" applyAlignment="1" applyProtection="1">
      <alignment horizontal="center" vertical="center" wrapText="1"/>
      <protection locked="0"/>
    </xf>
    <xf numFmtId="14" fontId="82" fillId="0" borderId="0" xfId="0" applyNumberFormat="1" applyFont="1" applyAlignment="1">
      <alignment horizontal="center" vertical="center" wrapText="1"/>
    </xf>
    <xf numFmtId="0" fontId="64" fillId="0" borderId="30" xfId="0" applyFont="1" applyBorder="1" applyAlignment="1">
      <alignment horizontal="center" vertical="center" wrapText="1"/>
    </xf>
    <xf numFmtId="0" fontId="64" fillId="0" borderId="29" xfId="0" applyFont="1" applyBorder="1" applyAlignment="1">
      <alignment horizontal="center" vertical="center" wrapText="1"/>
    </xf>
    <xf numFmtId="0" fontId="67" fillId="0" borderId="33" xfId="2" quotePrefix="1" applyFont="1" applyFill="1" applyBorder="1" applyAlignment="1">
      <alignment horizontal="center" vertical="center" wrapText="1"/>
    </xf>
    <xf numFmtId="0" fontId="64" fillId="0" borderId="33" xfId="0" applyFont="1" applyBorder="1" applyAlignment="1">
      <alignment horizontal="center" vertical="center" wrapText="1"/>
    </xf>
    <xf numFmtId="3" fontId="64" fillId="0" borderId="0" xfId="0" quotePrefix="1" applyNumberFormat="1" applyFont="1" applyAlignment="1" applyProtection="1">
      <alignment horizontal="center" vertical="center" wrapText="1"/>
      <protection locked="0"/>
    </xf>
    <xf numFmtId="0" fontId="66" fillId="0" borderId="0" xfId="0" applyFont="1" applyAlignment="1" applyProtection="1">
      <alignment horizontal="center" vertical="center" wrapText="1"/>
      <protection locked="0"/>
    </xf>
    <xf numFmtId="0" fontId="70" fillId="7" borderId="0" xfId="0" applyFont="1" applyFill="1" applyAlignment="1" applyProtection="1">
      <alignment horizontal="right" vertical="center" wrapText="1"/>
      <protection locked="0"/>
    </xf>
    <xf numFmtId="1" fontId="64" fillId="0" borderId="0" xfId="0" applyNumberFormat="1" applyFont="1" applyAlignment="1" applyProtection="1">
      <alignment horizontal="center" vertical="center" wrapText="1"/>
      <protection locked="0"/>
    </xf>
    <xf numFmtId="0" fontId="70" fillId="7" borderId="0" xfId="0" applyFont="1" applyFill="1" applyAlignment="1" applyProtection="1">
      <alignment horizontal="center" vertical="center" wrapText="1"/>
      <protection locked="0"/>
    </xf>
    <xf numFmtId="9" fontId="70" fillId="7" borderId="0" xfId="1" applyFont="1" applyFill="1" applyBorder="1" applyAlignment="1" applyProtection="1">
      <alignment horizontal="center" vertical="center" wrapText="1"/>
      <protection locked="0"/>
    </xf>
    <xf numFmtId="9" fontId="70" fillId="0" borderId="0" xfId="1" applyFont="1" applyFill="1" applyBorder="1" applyAlignment="1" applyProtection="1">
      <alignment horizontal="center" vertical="center" wrapText="1"/>
      <protection locked="0"/>
    </xf>
    <xf numFmtId="0" fontId="72" fillId="10" borderId="0" xfId="0" applyFont="1" applyFill="1" applyAlignment="1">
      <alignment horizontal="center" vertical="center" wrapText="1"/>
    </xf>
    <xf numFmtId="165" fontId="64" fillId="0" borderId="0" xfId="1" quotePrefix="1" applyNumberFormat="1" applyFont="1" applyFill="1" applyBorder="1" applyAlignment="1" applyProtection="1">
      <alignment horizontal="center" vertical="center" wrapText="1"/>
    </xf>
    <xf numFmtId="165" fontId="61" fillId="0" borderId="0" xfId="0" applyNumberFormat="1" applyFont="1" applyAlignment="1">
      <alignment horizontal="center" vertical="center" wrapText="1"/>
    </xf>
    <xf numFmtId="0" fontId="66" fillId="7" borderId="0" xfId="0" applyFont="1" applyFill="1" applyAlignment="1">
      <alignment horizontal="center" vertical="center" wrapText="1"/>
    </xf>
    <xf numFmtId="0" fontId="65" fillId="6" borderId="34" xfId="0" applyFont="1" applyFill="1" applyBorder="1" applyAlignment="1">
      <alignment horizontal="center" vertical="center" wrapText="1"/>
    </xf>
    <xf numFmtId="0" fontId="67" fillId="0" borderId="35" xfId="2" quotePrefix="1" applyFont="1" applyFill="1" applyBorder="1" applyAlignment="1">
      <alignment horizontal="center" vertical="center" wrapText="1"/>
    </xf>
    <xf numFmtId="0" fontId="67" fillId="0" borderId="36" xfId="2" quotePrefix="1" applyFont="1" applyFill="1" applyBorder="1" applyAlignment="1">
      <alignment horizontal="center" vertical="center" wrapText="1"/>
    </xf>
    <xf numFmtId="164" fontId="64" fillId="0" borderId="0" xfId="0" quotePrefix="1" applyNumberFormat="1" applyFont="1" applyAlignment="1">
      <alignment horizontal="center" vertical="center" wrapText="1"/>
    </xf>
    <xf numFmtId="0" fontId="64" fillId="7" borderId="0" xfId="0" quotePrefix="1" applyFont="1" applyFill="1" applyAlignment="1" applyProtection="1">
      <alignment horizontal="center" vertical="center" wrapText="1"/>
      <protection locked="0"/>
    </xf>
    <xf numFmtId="0" fontId="27" fillId="13" borderId="0" xfId="3" applyFill="1"/>
    <xf numFmtId="0" fontId="36" fillId="0" borderId="0" xfId="3" applyFont="1" applyAlignment="1" applyProtection="1">
      <alignment horizontal="left" vertical="center" readingOrder="1"/>
      <protection locked="0"/>
    </xf>
    <xf numFmtId="0" fontId="47" fillId="0" borderId="0" xfId="3" applyFont="1" applyAlignment="1" applyProtection="1">
      <alignment horizontal="center" vertical="center" wrapText="1" readingOrder="1"/>
      <protection locked="0"/>
    </xf>
    <xf numFmtId="173" fontId="36" fillId="0" borderId="0" xfId="3" applyNumberFormat="1" applyFont="1" applyAlignment="1" applyProtection="1">
      <alignment horizontal="right" vertical="center" wrapText="1" readingOrder="1"/>
      <protection locked="0"/>
    </xf>
    <xf numFmtId="0" fontId="31" fillId="0" borderId="0" xfId="3" applyFont="1" applyAlignment="1">
      <alignment horizontal="center" vertical="top"/>
    </xf>
    <xf numFmtId="0" fontId="36" fillId="0" borderId="0" xfId="3" applyFont="1" applyAlignment="1" applyProtection="1">
      <alignment horizontal="left" vertical="top" wrapText="1" readingOrder="1"/>
      <protection locked="0"/>
    </xf>
    <xf numFmtId="175" fontId="60" fillId="0" borderId="0" xfId="3" applyNumberFormat="1" applyFont="1" applyAlignment="1">
      <alignment horizontal="left"/>
    </xf>
    <xf numFmtId="0" fontId="32" fillId="0" borderId="0" xfId="3" applyFont="1" applyAlignment="1" applyProtection="1">
      <alignment horizontal="right" vertical="top" readingOrder="1"/>
      <protection locked="0"/>
    </xf>
    <xf numFmtId="0" fontId="31" fillId="0" borderId="0" xfId="3" applyFont="1" applyAlignment="1">
      <alignment horizontal="right"/>
    </xf>
    <xf numFmtId="5" fontId="38" fillId="0" borderId="0" xfId="3" applyNumberFormat="1" applyFont="1" applyAlignment="1" applyProtection="1">
      <alignment horizontal="right" vertical="center" wrapText="1" readingOrder="1"/>
      <protection locked="0"/>
    </xf>
    <xf numFmtId="5" fontId="41" fillId="0" borderId="0" xfId="3" applyNumberFormat="1" applyFont="1" applyAlignment="1" applyProtection="1">
      <alignment horizontal="right" vertical="center" wrapText="1" readingOrder="1"/>
      <protection locked="0"/>
    </xf>
    <xf numFmtId="0" fontId="6" fillId="0" borderId="0" xfId="7"/>
    <xf numFmtId="0" fontId="3" fillId="14" borderId="0" xfId="2" applyFill="1" applyAlignment="1" applyProtection="1">
      <alignment horizontal="center" vertical="center" wrapText="1"/>
      <protection locked="0"/>
    </xf>
    <xf numFmtId="0" fontId="84" fillId="0" borderId="0" xfId="2" applyFont="1" applyFill="1" applyAlignment="1" applyProtection="1">
      <alignment horizontal="center" vertical="center" wrapText="1"/>
      <protection locked="0"/>
    </xf>
    <xf numFmtId="0" fontId="3" fillId="7" borderId="0" xfId="2" applyFill="1" applyAlignment="1" applyProtection="1">
      <alignment horizontal="center" vertical="center" wrapText="1"/>
      <protection locked="0"/>
    </xf>
    <xf numFmtId="0" fontId="83" fillId="0" borderId="0" xfId="2" applyFont="1" applyAlignment="1" applyProtection="1">
      <alignment horizontal="center" vertical="center" wrapText="1"/>
      <protection locked="0"/>
    </xf>
    <xf numFmtId="165" fontId="64" fillId="14" borderId="0" xfId="0" quotePrefix="1" applyNumberFormat="1" applyFont="1" applyFill="1" applyAlignment="1">
      <alignment horizontal="center" vertical="center" wrapText="1"/>
    </xf>
    <xf numFmtId="165" fontId="64" fillId="0" borderId="0" xfId="1" applyNumberFormat="1" applyFont="1" applyFill="1" applyAlignment="1" applyProtection="1">
      <alignment horizontal="center" vertical="center" wrapText="1"/>
      <protection locked="0"/>
    </xf>
    <xf numFmtId="0" fontId="61" fillId="0" borderId="0" xfId="0" applyFont="1" applyAlignment="1" applyProtection="1">
      <alignment vertical="top" wrapText="1"/>
      <protection locked="0"/>
    </xf>
    <xf numFmtId="0" fontId="61" fillId="14" borderId="0" xfId="0" applyFont="1" applyFill="1"/>
    <xf numFmtId="0" fontId="61" fillId="0" borderId="0" xfId="0" applyFont="1" applyAlignment="1">
      <alignment horizontal="center"/>
    </xf>
    <xf numFmtId="165" fontId="64" fillId="0" borderId="0" xfId="1" applyNumberFormat="1" applyFont="1" applyAlignment="1" applyProtection="1">
      <alignment horizontal="center" vertical="center" wrapText="1"/>
      <protection locked="0"/>
    </xf>
    <xf numFmtId="165" fontId="78" fillId="0" borderId="0" xfId="1" applyNumberFormat="1" applyFont="1" applyFill="1" applyBorder="1" applyAlignment="1" applyProtection="1">
      <alignment horizontal="center" vertical="center" wrapText="1"/>
    </xf>
    <xf numFmtId="0" fontId="51" fillId="0" borderId="0" xfId="3" applyFont="1" applyProtection="1">
      <protection locked="0"/>
    </xf>
    <xf numFmtId="0" fontId="51" fillId="0" borderId="0" xfId="3" applyFont="1" applyAlignment="1" applyProtection="1">
      <alignment horizontal="center"/>
      <protection locked="0"/>
    </xf>
    <xf numFmtId="0" fontId="36" fillId="0" borderId="0" xfId="6" applyFont="1" applyAlignment="1" applyProtection="1">
      <alignment vertical="center" wrapText="1" readingOrder="1"/>
      <protection locked="0"/>
    </xf>
    <xf numFmtId="0" fontId="6" fillId="0" borderId="0" xfId="6"/>
    <xf numFmtId="0" fontId="6" fillId="0" borderId="0" xfId="6" applyProtection="1">
      <protection locked="0"/>
    </xf>
    <xf numFmtId="0" fontId="36" fillId="0" borderId="0" xfId="6" applyFont="1" applyAlignment="1" applyProtection="1">
      <alignment horizontal="left" vertical="center" wrapText="1" readingOrder="1"/>
      <protection locked="0"/>
    </xf>
    <xf numFmtId="0" fontId="36" fillId="0" borderId="0" xfId="6" applyFont="1" applyAlignment="1" applyProtection="1">
      <alignment horizontal="right" vertical="center" wrapText="1" readingOrder="1"/>
      <protection locked="0"/>
    </xf>
    <xf numFmtId="0" fontId="36" fillId="0" borderId="0" xfId="3" applyFont="1" applyAlignment="1" applyProtection="1">
      <alignment vertical="center" wrapText="1" readingOrder="1"/>
      <protection locked="0"/>
    </xf>
    <xf numFmtId="0" fontId="27" fillId="0" borderId="0" xfId="3" applyProtection="1">
      <protection locked="0"/>
    </xf>
    <xf numFmtId="167" fontId="36" fillId="0" borderId="0" xfId="3" applyNumberFormat="1" applyFont="1" applyAlignment="1" applyProtection="1">
      <alignment horizontal="right" vertical="center" wrapText="1" readingOrder="1"/>
      <protection locked="0"/>
    </xf>
    <xf numFmtId="0" fontId="41" fillId="0" borderId="0" xfId="3" applyFont="1" applyAlignment="1" applyProtection="1">
      <alignment vertical="center" wrapText="1" readingOrder="1"/>
      <protection locked="0"/>
    </xf>
    <xf numFmtId="5" fontId="36" fillId="0" borderId="21" xfId="3" applyNumberFormat="1" applyFont="1" applyBorder="1" applyAlignment="1" applyProtection="1">
      <alignment horizontal="right" vertical="center" wrapText="1" readingOrder="1"/>
      <protection locked="0"/>
    </xf>
    <xf numFmtId="0" fontId="57" fillId="4" borderId="0" xfId="3" applyFont="1" applyFill="1" applyAlignment="1" applyProtection="1">
      <alignment horizontal="left" vertical="center" wrapText="1" readingOrder="1"/>
      <protection locked="0"/>
    </xf>
    <xf numFmtId="0" fontId="36" fillId="0" borderId="0" xfId="3" applyFont="1" applyAlignment="1" applyProtection="1">
      <alignment horizontal="left" vertical="center" wrapText="1" readingOrder="1"/>
      <protection locked="0"/>
    </xf>
    <xf numFmtId="0" fontId="36" fillId="0" borderId="0" xfId="3" applyFont="1" applyAlignment="1" applyProtection="1">
      <alignment horizontal="center" vertical="center" wrapText="1" readingOrder="1"/>
      <protection locked="0"/>
    </xf>
    <xf numFmtId="0" fontId="38" fillId="0" borderId="0" xfId="3" applyFont="1" applyAlignment="1" applyProtection="1">
      <alignment horizontal="left" vertical="center" wrapText="1" readingOrder="1"/>
      <protection locked="0"/>
    </xf>
    <xf numFmtId="172" fontId="36" fillId="0" borderId="0" xfId="3" applyNumberFormat="1" applyFont="1" applyAlignment="1" applyProtection="1">
      <alignment horizontal="left" vertical="center" wrapText="1" readingOrder="1"/>
      <protection locked="0"/>
    </xf>
    <xf numFmtId="0" fontId="51" fillId="0" borderId="0" xfId="3" applyFont="1" applyAlignment="1" applyProtection="1">
      <alignment horizontal="left"/>
      <protection locked="0"/>
    </xf>
    <xf numFmtId="0" fontId="36" fillId="0" borderId="0" xfId="6" applyFont="1" applyAlignment="1" applyProtection="1">
      <alignment horizontal="center" vertical="center" wrapText="1" readingOrder="1"/>
      <protection locked="0"/>
    </xf>
    <xf numFmtId="0" fontId="38" fillId="0" borderId="0" xfId="6" applyFont="1" applyAlignment="1" applyProtection="1">
      <alignment horizontal="center" vertical="center" wrapText="1" readingOrder="1"/>
      <protection locked="0"/>
    </xf>
    <xf numFmtId="0" fontId="38" fillId="0" borderId="0" xfId="6" applyFont="1" applyAlignment="1" applyProtection="1">
      <alignment horizontal="left" vertical="center" wrapText="1" readingOrder="1"/>
      <protection locked="0"/>
    </xf>
    <xf numFmtId="0" fontId="36" fillId="0" borderId="0" xfId="3" applyFont="1" applyAlignment="1" applyProtection="1">
      <alignment horizontal="right" vertical="center" wrapText="1" readingOrder="1"/>
      <protection locked="0"/>
    </xf>
    <xf numFmtId="0" fontId="37" fillId="0" borderId="0" xfId="3" applyFont="1" applyAlignment="1" applyProtection="1">
      <alignment vertical="center" wrapText="1" readingOrder="1"/>
      <protection locked="0"/>
    </xf>
    <xf numFmtId="0" fontId="35" fillId="0" borderId="0" xfId="3" applyFont="1" applyAlignment="1" applyProtection="1">
      <alignment horizontal="center" vertical="center" wrapText="1" readingOrder="1"/>
      <protection locked="0"/>
    </xf>
    <xf numFmtId="0" fontId="35" fillId="0" borderId="0" xfId="3" applyFont="1" applyAlignment="1" applyProtection="1">
      <alignment horizontal="right" vertical="center" wrapText="1" readingOrder="1"/>
      <protection locked="0"/>
    </xf>
    <xf numFmtId="0" fontId="41" fillId="0" borderId="0" xfId="3" applyFont="1" applyAlignment="1" applyProtection="1">
      <alignment horizontal="left" vertical="center" wrapText="1" readingOrder="1"/>
      <protection locked="0"/>
    </xf>
    <xf numFmtId="170" fontId="36" fillId="0" borderId="0" xfId="3" applyNumberFormat="1" applyFont="1" applyAlignment="1" applyProtection="1">
      <alignment horizontal="right" vertical="center" wrapText="1" readingOrder="1"/>
      <protection locked="0"/>
    </xf>
    <xf numFmtId="167" fontId="41" fillId="0" borderId="0" xfId="3" applyNumberFormat="1" applyFont="1" applyAlignment="1" applyProtection="1">
      <alignment horizontal="right" vertical="center" wrapText="1" readingOrder="1"/>
      <protection locked="0"/>
    </xf>
    <xf numFmtId="0" fontId="36" fillId="0" borderId="0" xfId="3" applyFont="1" applyAlignment="1" applyProtection="1">
      <alignment horizontal="justify" vertical="top" wrapText="1" readingOrder="1"/>
      <protection locked="0"/>
    </xf>
    <xf numFmtId="0" fontId="36" fillId="0" borderId="0" xfId="3" applyFont="1" applyAlignment="1" applyProtection="1">
      <alignment horizontal="left" vertical="top" wrapText="1" readingOrder="1"/>
      <protection locked="0"/>
    </xf>
    <xf numFmtId="0" fontId="41" fillId="0" borderId="0" xfId="3" applyFont="1" applyAlignment="1" applyProtection="1">
      <alignment horizontal="center" vertical="center" wrapText="1" readingOrder="1"/>
      <protection locked="0"/>
    </xf>
    <xf numFmtId="0" fontId="37" fillId="0" borderId="0" xfId="3" applyFont="1" applyAlignment="1" applyProtection="1">
      <alignment horizontal="left" vertical="center" wrapText="1" readingOrder="1"/>
      <protection locked="0"/>
    </xf>
    <xf numFmtId="0" fontId="32" fillId="0" borderId="0" xfId="3" applyFont="1" applyAlignment="1" applyProtection="1">
      <alignment horizontal="left" vertical="top" wrapText="1" readingOrder="1"/>
      <protection locked="0"/>
    </xf>
    <xf numFmtId="167" fontId="49" fillId="0" borderId="21" xfId="3" applyNumberFormat="1" applyFont="1" applyBorder="1" applyAlignment="1" applyProtection="1">
      <alignment horizontal="right" vertical="center" wrapText="1" readingOrder="1"/>
      <protection locked="0"/>
    </xf>
    <xf numFmtId="167" fontId="58" fillId="0" borderId="21" xfId="3" applyNumberFormat="1" applyFont="1" applyBorder="1" applyAlignment="1">
      <alignment horizontal="right" vertical="center"/>
    </xf>
    <xf numFmtId="0" fontId="58" fillId="0" borderId="21" xfId="3" applyFont="1" applyBorder="1" applyAlignment="1">
      <alignment horizontal="right" vertical="center"/>
    </xf>
    <xf numFmtId="0" fontId="53" fillId="0" borderId="0" xfId="3" applyFont="1" applyAlignment="1" applyProtection="1">
      <alignment vertical="center" wrapText="1" readingOrder="1"/>
      <protection locked="0"/>
    </xf>
    <xf numFmtId="0" fontId="54" fillId="0" borderId="0" xfId="3" applyFont="1" applyAlignment="1" applyProtection="1">
      <alignment horizontal="right" vertical="center" wrapText="1" readingOrder="1"/>
      <protection locked="0"/>
    </xf>
    <xf numFmtId="0" fontId="50" fillId="0" borderId="0" xfId="3" applyFont="1" applyAlignment="1" applyProtection="1">
      <alignment vertical="center" wrapText="1" readingOrder="1"/>
      <protection locked="0"/>
    </xf>
    <xf numFmtId="0" fontId="27" fillId="0" borderId="21" xfId="3" applyBorder="1" applyProtection="1">
      <protection locked="0"/>
    </xf>
    <xf numFmtId="175" fontId="60" fillId="0" borderId="0" xfId="3" applyNumberFormat="1" applyFont="1" applyAlignment="1">
      <alignment horizontal="left"/>
    </xf>
    <xf numFmtId="0" fontId="53" fillId="0" borderId="0" xfId="3" applyFont="1" applyAlignment="1" applyProtection="1">
      <alignment horizontal="center" vertical="center" wrapText="1" readingOrder="1"/>
      <protection locked="0"/>
    </xf>
    <xf numFmtId="167" fontId="49" fillId="0" borderId="0" xfId="3" applyNumberFormat="1" applyFont="1" applyAlignment="1" applyProtection="1">
      <alignment horizontal="right" vertical="center" wrapText="1" readingOrder="1"/>
      <protection locked="0"/>
    </xf>
    <xf numFmtId="167" fontId="31" fillId="0" borderId="0" xfId="3" applyNumberFormat="1" applyFont="1" applyAlignment="1">
      <alignment horizontal="right" vertical="center"/>
    </xf>
    <xf numFmtId="0" fontId="31" fillId="0" borderId="0" xfId="3" applyFont="1" applyAlignment="1">
      <alignment horizontal="right" vertical="center"/>
    </xf>
    <xf numFmtId="0" fontId="49" fillId="0" borderId="0" xfId="3" applyFont="1" applyAlignment="1" applyProtection="1">
      <alignment vertical="center" wrapText="1" readingOrder="1"/>
      <protection locked="0"/>
    </xf>
    <xf numFmtId="0" fontId="27" fillId="0" borderId="0" xfId="3" applyAlignment="1" applyProtection="1">
      <alignment horizontal="right"/>
      <protection locked="0"/>
    </xf>
    <xf numFmtId="0" fontId="48" fillId="0" borderId="0" xfId="3" applyFont="1" applyAlignment="1" applyProtection="1">
      <alignment horizontal="center" vertical="center" wrapText="1" readingOrder="1"/>
      <protection locked="0"/>
    </xf>
    <xf numFmtId="0" fontId="50" fillId="0" borderId="0" xfId="3" applyFont="1" applyAlignment="1" applyProtection="1">
      <alignment horizontal="left" vertical="center" wrapText="1" readingOrder="1"/>
      <protection locked="0"/>
    </xf>
    <xf numFmtId="167" fontId="49" fillId="0" borderId="17" xfId="3" applyNumberFormat="1" applyFont="1" applyBorder="1" applyAlignment="1" applyProtection="1">
      <alignment horizontal="right" vertical="center" wrapText="1" readingOrder="1"/>
      <protection locked="0"/>
    </xf>
    <xf numFmtId="0" fontId="49" fillId="0" borderId="0" xfId="3" applyFont="1" applyAlignment="1" applyProtection="1">
      <alignment horizontal="left" vertical="center" wrapText="1" readingOrder="1"/>
      <protection locked="0"/>
    </xf>
    <xf numFmtId="167" fontId="49" fillId="0" borderId="24" xfId="3" applyNumberFormat="1" applyFont="1" applyBorder="1" applyAlignment="1" applyProtection="1">
      <alignment horizontal="right" vertical="center" wrapText="1" readingOrder="1"/>
      <protection locked="0"/>
    </xf>
    <xf numFmtId="167" fontId="31" fillId="0" borderId="0" xfId="3" applyNumberFormat="1" applyFont="1" applyAlignment="1">
      <alignment horizontal="right"/>
    </xf>
    <xf numFmtId="0" fontId="31" fillId="0" borderId="0" xfId="3" applyFont="1" applyProtection="1">
      <protection locked="0"/>
    </xf>
    <xf numFmtId="0" fontId="48" fillId="0" borderId="0" xfId="3" applyFont="1" applyAlignment="1" applyProtection="1">
      <alignment horizontal="right" vertical="top" wrapText="1" readingOrder="1"/>
      <protection locked="0"/>
    </xf>
    <xf numFmtId="0" fontId="51" fillId="0" borderId="0" xfId="3" applyFont="1" applyAlignment="1" applyProtection="1">
      <alignment horizontal="right" vertical="top"/>
      <protection locked="0"/>
    </xf>
    <xf numFmtId="0" fontId="51" fillId="0" borderId="0" xfId="3" applyFont="1" applyAlignment="1">
      <alignment horizontal="center" vertical="top"/>
    </xf>
    <xf numFmtId="0" fontId="51" fillId="0" borderId="0" xfId="3" applyFont="1" applyAlignment="1">
      <alignment horizontal="right" vertical="top" wrapText="1"/>
    </xf>
    <xf numFmtId="0" fontId="54" fillId="0" borderId="25" xfId="3" applyFont="1" applyBorder="1" applyAlignment="1" applyProtection="1">
      <alignment horizontal="right" vertical="center" wrapText="1" readingOrder="1"/>
      <protection locked="0"/>
    </xf>
    <xf numFmtId="167" fontId="52" fillId="0" borderId="21" xfId="3" applyNumberFormat="1" applyFont="1" applyBorder="1" applyAlignment="1" applyProtection="1">
      <alignment horizontal="right" vertical="center" wrapText="1" readingOrder="1"/>
      <protection locked="0"/>
    </xf>
    <xf numFmtId="167" fontId="52" fillId="0" borderId="0" xfId="3" applyNumberFormat="1" applyFont="1" applyAlignment="1" applyProtection="1">
      <alignment horizontal="right" vertical="center" wrapText="1" readingOrder="1"/>
      <protection locked="0"/>
    </xf>
    <xf numFmtId="173" fontId="49" fillId="0" borderId="22" xfId="3" applyNumberFormat="1" applyFont="1" applyBorder="1" applyAlignment="1" applyProtection="1">
      <alignment horizontal="right" vertical="center" wrapText="1" readingOrder="1"/>
      <protection locked="0"/>
    </xf>
    <xf numFmtId="0" fontId="27" fillId="0" borderId="22" xfId="3" applyBorder="1" applyProtection="1">
      <protection locked="0"/>
    </xf>
    <xf numFmtId="170" fontId="49" fillId="0" borderId="22" xfId="3" applyNumberFormat="1" applyFont="1" applyBorder="1" applyAlignment="1" applyProtection="1">
      <alignment horizontal="right" vertical="center" wrapText="1" readingOrder="1"/>
      <protection locked="0"/>
    </xf>
    <xf numFmtId="167" fontId="49" fillId="0" borderId="22" xfId="3" applyNumberFormat="1" applyFont="1" applyBorder="1" applyAlignment="1" applyProtection="1">
      <alignment horizontal="right" vertical="center" wrapText="1" readingOrder="1"/>
      <protection locked="0"/>
    </xf>
    <xf numFmtId="170" fontId="49" fillId="0" borderId="23" xfId="3" applyNumberFormat="1" applyFont="1" applyBorder="1" applyAlignment="1" applyProtection="1">
      <alignment horizontal="right" vertical="center" wrapText="1" readingOrder="1"/>
      <protection locked="0"/>
    </xf>
    <xf numFmtId="173" fontId="49" fillId="0" borderId="0" xfId="3" applyNumberFormat="1" applyFont="1" applyAlignment="1" applyProtection="1">
      <alignment horizontal="right" vertical="center" wrapText="1" readingOrder="1"/>
      <protection locked="0"/>
    </xf>
    <xf numFmtId="170" fontId="49" fillId="0" borderId="0" xfId="3" applyNumberFormat="1" applyFont="1" applyAlignment="1" applyProtection="1">
      <alignment horizontal="right" vertical="center" wrapText="1" readingOrder="1"/>
      <protection locked="0"/>
    </xf>
    <xf numFmtId="0" fontId="48" fillId="0" borderId="0" xfId="3" applyFont="1" applyAlignment="1" applyProtection="1">
      <alignment horizontal="left" vertical="center" wrapText="1" readingOrder="1"/>
      <protection locked="0"/>
    </xf>
    <xf numFmtId="0" fontId="48" fillId="0" borderId="0" xfId="3" applyFont="1" applyAlignment="1" applyProtection="1">
      <alignment horizontal="right" vertical="center" wrapText="1" readingOrder="1"/>
      <protection locked="0"/>
    </xf>
    <xf numFmtId="0" fontId="49" fillId="0" borderId="0" xfId="3" applyFont="1" applyAlignment="1" applyProtection="1">
      <alignment horizontal="right" vertical="center" wrapText="1" readingOrder="1"/>
      <protection locked="0"/>
    </xf>
    <xf numFmtId="173" fontId="49" fillId="0" borderId="26" xfId="3" applyNumberFormat="1" applyFont="1" applyBorder="1" applyAlignment="1" applyProtection="1">
      <alignment horizontal="right" vertical="center" wrapText="1" readingOrder="1"/>
      <protection locked="0"/>
    </xf>
    <xf numFmtId="174" fontId="36" fillId="0" borderId="0" xfId="3" applyNumberFormat="1" applyFont="1" applyAlignment="1" applyProtection="1">
      <alignment horizontal="right" vertical="center" wrapText="1" readingOrder="1"/>
      <protection locked="0"/>
    </xf>
    <xf numFmtId="173" fontId="36" fillId="0" borderId="0" xfId="3" applyNumberFormat="1" applyFont="1" applyAlignment="1" applyProtection="1">
      <alignment horizontal="right" vertical="center" wrapText="1" readingOrder="1"/>
      <protection locked="0"/>
    </xf>
    <xf numFmtId="0" fontId="47" fillId="0" borderId="0" xfId="3" applyFont="1" applyAlignment="1" applyProtection="1">
      <alignment horizontal="center" vertical="center" wrapText="1" readingOrder="1"/>
      <protection locked="0"/>
    </xf>
    <xf numFmtId="178" fontId="38" fillId="0" borderId="28" xfId="3" applyNumberFormat="1" applyFont="1" applyBorder="1" applyAlignment="1" applyProtection="1">
      <alignment horizontal="right" vertical="center" wrapText="1" readingOrder="1"/>
      <protection locked="0"/>
    </xf>
    <xf numFmtId="0" fontId="27" fillId="0" borderId="27" xfId="3" applyBorder="1" applyAlignment="1" applyProtection="1">
      <alignment horizontal="center"/>
      <protection locked="0"/>
    </xf>
    <xf numFmtId="0" fontId="31" fillId="0" borderId="0" xfId="3" applyFont="1" applyAlignment="1">
      <alignment horizontal="center" vertical="top"/>
    </xf>
    <xf numFmtId="14" fontId="41" fillId="0" borderId="0" xfId="3" applyNumberFormat="1" applyFont="1" applyAlignment="1" applyProtection="1">
      <alignment horizontal="center" wrapText="1" readingOrder="1"/>
      <protection locked="0"/>
    </xf>
    <xf numFmtId="0" fontId="36" fillId="0" borderId="0" xfId="3" applyFont="1" applyAlignment="1" applyProtection="1">
      <alignment horizontal="left" vertical="center" readingOrder="1"/>
      <protection locked="0"/>
    </xf>
    <xf numFmtId="175" fontId="31" fillId="0" borderId="0" xfId="3" applyNumberFormat="1" applyFont="1" applyAlignment="1">
      <alignment horizontal="right"/>
    </xf>
    <xf numFmtId="175" fontId="31" fillId="0" borderId="0" xfId="3" applyNumberFormat="1" applyFont="1" applyAlignment="1" applyProtection="1">
      <alignment horizontal="right"/>
      <protection locked="0"/>
    </xf>
    <xf numFmtId="176" fontId="36" fillId="0" borderId="0" xfId="3" applyNumberFormat="1" applyFont="1" applyAlignment="1" applyProtection="1">
      <alignment readingOrder="1"/>
      <protection locked="0"/>
    </xf>
    <xf numFmtId="5" fontId="36" fillId="0" borderId="0" xfId="3" applyNumberFormat="1" applyFont="1" applyAlignment="1" applyProtection="1">
      <alignment horizontal="right" readingOrder="1"/>
      <protection locked="0"/>
    </xf>
    <xf numFmtId="175" fontId="31" fillId="0" borderId="0" xfId="3" applyNumberFormat="1" applyFont="1" applyAlignment="1" applyProtection="1">
      <alignment horizontal="center"/>
      <protection locked="0"/>
    </xf>
    <xf numFmtId="175" fontId="36" fillId="0" borderId="0" xfId="3" applyNumberFormat="1" applyFont="1" applyAlignment="1" applyProtection="1">
      <alignment horizontal="right" readingOrder="1"/>
      <protection locked="0"/>
    </xf>
    <xf numFmtId="14" fontId="59" fillId="0" borderId="0" xfId="3" applyNumberFormat="1" applyFont="1" applyAlignment="1" applyProtection="1">
      <alignment horizontal="center"/>
      <protection locked="0"/>
    </xf>
    <xf numFmtId="0" fontId="38" fillId="0" borderId="0" xfId="3" applyFont="1" applyAlignment="1" applyProtection="1">
      <alignment horizontal="center" vertical="center" wrapText="1" readingOrder="1"/>
      <protection locked="0"/>
    </xf>
    <xf numFmtId="10" fontId="36" fillId="0" borderId="0" xfId="3" applyNumberFormat="1" applyFont="1" applyAlignment="1" applyProtection="1">
      <alignment horizontal="right" vertical="center" wrapText="1" readingOrder="1"/>
      <protection locked="0"/>
    </xf>
    <xf numFmtId="175" fontId="31" fillId="0" borderId="0" xfId="3" applyNumberFormat="1" applyFont="1" applyAlignment="1">
      <alignment horizontal="left" vertical="center"/>
    </xf>
    <xf numFmtId="0" fontId="31" fillId="0" borderId="0" xfId="3" applyFont="1" applyAlignment="1" applyProtection="1">
      <alignment horizontal="right" vertical="center"/>
      <protection locked="0"/>
    </xf>
    <xf numFmtId="0" fontId="35" fillId="0" borderId="0" xfId="3" applyFont="1" applyAlignment="1" applyProtection="1">
      <alignment horizontal="center" vertical="top" wrapText="1" readingOrder="1"/>
      <protection locked="0"/>
    </xf>
    <xf numFmtId="0" fontId="35" fillId="0" borderId="0" xfId="3" applyFont="1" applyAlignment="1" applyProtection="1">
      <alignment horizontal="right" vertical="top" wrapText="1" readingOrder="1"/>
      <protection locked="0"/>
    </xf>
    <xf numFmtId="0" fontId="36" fillId="0" borderId="0" xfId="3" applyFont="1" applyAlignment="1" applyProtection="1">
      <alignment vertical="top" wrapText="1" readingOrder="1"/>
      <protection locked="0"/>
    </xf>
    <xf numFmtId="0" fontId="36" fillId="0" borderId="0" xfId="3" applyFont="1" applyAlignment="1" applyProtection="1">
      <alignment horizontal="center" vertical="top" wrapText="1" readingOrder="1"/>
      <protection locked="0"/>
    </xf>
    <xf numFmtId="0" fontId="37" fillId="0" borderId="0" xfId="3" applyFont="1" applyAlignment="1" applyProtection="1">
      <alignment vertical="top" wrapText="1" readingOrder="1"/>
      <protection locked="0"/>
    </xf>
    <xf numFmtId="175" fontId="31" fillId="0" borderId="0" xfId="3" applyNumberFormat="1" applyFont="1" applyAlignment="1" applyProtection="1">
      <alignment horizontal="left" vertical="center"/>
      <protection locked="0"/>
    </xf>
    <xf numFmtId="0" fontId="38" fillId="0" borderId="0" xfId="3" applyFont="1" applyAlignment="1" applyProtection="1">
      <alignment horizontal="right" vertical="center" wrapText="1" readingOrder="1"/>
      <protection locked="0"/>
    </xf>
    <xf numFmtId="0" fontId="36" fillId="0" borderId="0" xfId="3" applyFont="1" applyAlignment="1" applyProtection="1">
      <alignment wrapText="1" readingOrder="1"/>
      <protection locked="0"/>
    </xf>
    <xf numFmtId="167" fontId="41" fillId="0" borderId="17" xfId="3" applyNumberFormat="1" applyFont="1" applyBorder="1" applyAlignment="1" applyProtection="1">
      <alignment horizontal="right" vertical="center" wrapText="1" readingOrder="1"/>
      <protection locked="0"/>
    </xf>
    <xf numFmtId="0" fontId="27" fillId="0" borderId="17" xfId="3" applyBorder="1" applyProtection="1">
      <protection locked="0"/>
    </xf>
    <xf numFmtId="0" fontId="27" fillId="0" borderId="0" xfId="3"/>
    <xf numFmtId="0" fontId="32" fillId="0" borderId="0" xfId="4" applyFont="1" applyAlignment="1">
      <alignment horizontal="left" vertical="top" wrapText="1" indent="1" readingOrder="1"/>
    </xf>
    <xf numFmtId="0" fontId="31" fillId="0" borderId="0" xfId="4" applyFont="1" applyAlignment="1">
      <alignment horizontal="left" indent="1"/>
    </xf>
    <xf numFmtId="9" fontId="31" fillId="0" borderId="0" xfId="3" applyNumberFormat="1" applyFont="1" applyAlignment="1" applyProtection="1">
      <alignment horizontal="left" vertical="center"/>
      <protection locked="0"/>
    </xf>
    <xf numFmtId="0" fontId="31" fillId="0" borderId="0" xfId="3" applyFont="1" applyAlignment="1">
      <alignment horizontal="center"/>
    </xf>
    <xf numFmtId="0" fontId="31" fillId="0" borderId="0" xfId="4" applyFont="1" applyAlignment="1">
      <alignment horizontal="center" vertical="top"/>
    </xf>
    <xf numFmtId="0" fontId="51" fillId="0" borderId="0" xfId="4" applyFont="1" applyAlignment="1">
      <alignment horizontal="center" vertical="top" wrapText="1"/>
    </xf>
    <xf numFmtId="0" fontId="32" fillId="0" borderId="0" xfId="4" applyFont="1" applyAlignment="1">
      <alignment horizontal="center" vertical="top" wrapText="1" readingOrder="1"/>
    </xf>
    <xf numFmtId="0" fontId="31" fillId="0" borderId="0" xfId="4" applyFont="1" applyAlignment="1">
      <alignment horizontal="center"/>
    </xf>
    <xf numFmtId="0" fontId="31" fillId="0" borderId="0" xfId="4" applyFont="1" applyAlignment="1">
      <alignment horizontal="center" vertical="top" wrapText="1"/>
    </xf>
    <xf numFmtId="0" fontId="32" fillId="0" borderId="0" xfId="4" applyFont="1" applyAlignment="1">
      <alignment horizontal="left" vertical="top" wrapText="1" readingOrder="1"/>
    </xf>
    <xf numFmtId="0" fontId="31" fillId="0" borderId="0" xfId="4" applyFont="1"/>
    <xf numFmtId="0" fontId="44" fillId="0" borderId="0" xfId="4" applyFont="1" applyAlignment="1">
      <alignment horizontal="center" vertical="top" wrapText="1" readingOrder="1"/>
    </xf>
    <xf numFmtId="0" fontId="42" fillId="0" borderId="0" xfId="4" applyFont="1" applyAlignment="1">
      <alignment horizontal="left" vertical="top" wrapText="1" readingOrder="1"/>
    </xf>
    <xf numFmtId="0" fontId="44" fillId="0" borderId="0" xfId="4" applyFont="1" applyAlignment="1">
      <alignment horizontal="left" vertical="top" wrapText="1" readingOrder="1"/>
    </xf>
    <xf numFmtId="0" fontId="43" fillId="0" borderId="0" xfId="4" applyFont="1" applyAlignment="1">
      <alignment horizontal="left" vertical="top" wrapText="1" readingOrder="1"/>
    </xf>
    <xf numFmtId="0" fontId="31" fillId="0" borderId="0" xfId="3" applyFont="1" applyAlignment="1">
      <alignment horizontal="left" vertical="top" wrapText="1"/>
    </xf>
    <xf numFmtId="0" fontId="39" fillId="0" borderId="0" xfId="3" applyFont="1" applyAlignment="1" applyProtection="1">
      <alignment vertical="top" wrapText="1" readingOrder="1"/>
      <protection locked="0"/>
    </xf>
    <xf numFmtId="170" fontId="36" fillId="0" borderId="0" xfId="3" applyNumberFormat="1" applyFont="1" applyAlignment="1" applyProtection="1">
      <alignment horizontal="center" vertical="top" wrapText="1" readingOrder="1"/>
      <protection locked="0"/>
    </xf>
    <xf numFmtId="0" fontId="36" fillId="0" borderId="16" xfId="3" applyFont="1" applyBorder="1" applyAlignment="1" applyProtection="1">
      <alignment horizontal="center" vertical="center" wrapText="1" readingOrder="1"/>
      <protection locked="0"/>
    </xf>
    <xf numFmtId="0" fontId="27" fillId="0" borderId="16" xfId="3" applyBorder="1" applyAlignment="1" applyProtection="1">
      <alignment vertical="top" wrapText="1"/>
      <protection locked="0"/>
    </xf>
    <xf numFmtId="171" fontId="36" fillId="0" borderId="0" xfId="3" applyNumberFormat="1" applyFont="1" applyAlignment="1" applyProtection="1">
      <alignment horizontal="center" vertical="top" wrapText="1" readingOrder="1"/>
      <protection locked="0"/>
    </xf>
    <xf numFmtId="169" fontId="36" fillId="0" borderId="0" xfId="3" applyNumberFormat="1" applyFont="1" applyAlignment="1" applyProtection="1">
      <alignment horizontal="center" vertical="center" wrapText="1" readingOrder="1"/>
      <protection locked="0"/>
    </xf>
    <xf numFmtId="0" fontId="28" fillId="0" borderId="0" xfId="3" applyFont="1" applyAlignment="1" applyProtection="1">
      <alignment horizontal="center" vertical="top" wrapText="1" readingOrder="1"/>
      <protection locked="0"/>
    </xf>
    <xf numFmtId="0" fontId="34" fillId="0" borderId="0" xfId="3" applyFont="1" applyAlignment="1" applyProtection="1">
      <alignment horizontal="justify" vertical="top" wrapText="1" readingOrder="1"/>
      <protection locked="0"/>
    </xf>
    <xf numFmtId="177" fontId="36" fillId="0" borderId="0" xfId="3" applyNumberFormat="1" applyFont="1" applyAlignment="1" applyProtection="1">
      <alignment horizontal="center" vertical="center" wrapText="1" readingOrder="1"/>
      <protection locked="0"/>
    </xf>
    <xf numFmtId="177" fontId="27" fillId="0" borderId="0" xfId="3" applyNumberFormat="1"/>
    <xf numFmtId="167" fontId="36" fillId="0" borderId="0" xfId="3" applyNumberFormat="1" applyFont="1" applyAlignment="1" applyProtection="1">
      <alignment horizontal="center" vertical="center" wrapText="1" readingOrder="1"/>
      <protection locked="0"/>
    </xf>
    <xf numFmtId="168" fontId="36" fillId="0" borderId="0" xfId="3" applyNumberFormat="1" applyFont="1" applyAlignment="1" applyProtection="1">
      <alignment horizontal="center" vertical="center" wrapText="1" readingOrder="1"/>
      <protection locked="0"/>
    </xf>
    <xf numFmtId="0" fontId="31" fillId="0" borderId="0" xfId="4" applyFont="1" applyAlignment="1">
      <alignment horizontal="left" vertical="top"/>
    </xf>
    <xf numFmtId="0" fontId="35" fillId="0" borderId="0" xfId="3" applyFont="1" applyAlignment="1" applyProtection="1">
      <alignment horizontal="left" vertical="center" wrapText="1" readingOrder="1"/>
      <protection locked="0"/>
    </xf>
    <xf numFmtId="167" fontId="36" fillId="0" borderId="15" xfId="3" applyNumberFormat="1" applyFont="1" applyBorder="1" applyAlignment="1">
      <alignment horizontal="center" vertical="center" wrapText="1" readingOrder="1"/>
    </xf>
    <xf numFmtId="5" fontId="31" fillId="0" borderId="0" xfId="3" applyNumberFormat="1" applyFont="1" applyAlignment="1" applyProtection="1">
      <alignment horizontal="right"/>
      <protection locked="0"/>
    </xf>
    <xf numFmtId="0" fontId="2" fillId="3" borderId="0" xfId="2" applyFont="1" applyFill="1" applyBorder="1" applyAlignment="1">
      <alignment horizontal="center"/>
    </xf>
    <xf numFmtId="0" fontId="2" fillId="0" borderId="0" xfId="2" applyFont="1" applyAlignment="1"/>
    <xf numFmtId="0" fontId="24" fillId="0" borderId="0" xfId="0" applyFont="1" applyAlignment="1">
      <alignment horizontal="center" vertical="center"/>
    </xf>
    <xf numFmtId="0" fontId="19" fillId="0" borderId="0" xfId="0" applyFont="1" applyAlignment="1">
      <alignment horizontal="right" vertical="center"/>
    </xf>
    <xf numFmtId="0" fontId="2" fillId="2" borderId="0" xfId="0" applyFont="1" applyFill="1" applyAlignment="1">
      <alignment horizontal="center"/>
    </xf>
    <xf numFmtId="0" fontId="2" fillId="0" borderId="0" xfId="0" applyFont="1"/>
    <xf numFmtId="0" fontId="2" fillId="2" borderId="0" xfId="2" applyFont="1" applyFill="1" applyAlignment="1">
      <alignment horizontal="center"/>
    </xf>
    <xf numFmtId="0" fontId="2" fillId="0" borderId="0" xfId="2" applyFont="1"/>
    <xf numFmtId="0" fontId="81" fillId="0" borderId="0" xfId="0" applyFont="1" applyAlignment="1">
      <alignment horizontal="left" vertical="center" wrapText="1"/>
    </xf>
    <xf numFmtId="0" fontId="65" fillId="6" borderId="0" xfId="0" applyFont="1" applyFill="1" applyAlignment="1">
      <alignment horizontal="center" vertical="center" wrapText="1"/>
    </xf>
    <xf numFmtId="0" fontId="65" fillId="6" borderId="29" xfId="0" applyFont="1" applyFill="1" applyBorder="1" applyAlignment="1">
      <alignment horizontal="center" vertical="center" wrapText="1"/>
    </xf>
    <xf numFmtId="0" fontId="65" fillId="6" borderId="30" xfId="0" applyFont="1" applyFill="1" applyBorder="1" applyAlignment="1">
      <alignment horizontal="center" vertical="center" wrapText="1"/>
    </xf>
    <xf numFmtId="0" fontId="67" fillId="0" borderId="0" xfId="2" quotePrefix="1" applyFont="1" applyFill="1" applyBorder="1" applyAlignment="1">
      <alignment horizontal="center" vertical="center" wrapText="1"/>
    </xf>
    <xf numFmtId="0" fontId="67" fillId="0" borderId="29" xfId="2" quotePrefix="1" applyFont="1" applyFill="1" applyBorder="1" applyAlignment="1">
      <alignment horizontal="center" vertical="center" wrapText="1"/>
    </xf>
    <xf numFmtId="0" fontId="67" fillId="0" borderId="30" xfId="2" quotePrefix="1" applyFont="1" applyFill="1" applyBorder="1" applyAlignment="1">
      <alignment horizontal="center" vertical="center" wrapText="1"/>
    </xf>
    <xf numFmtId="0" fontId="67" fillId="0" borderId="29" xfId="2" quotePrefix="1" applyFont="1" applyFill="1" applyBorder="1" applyAlignment="1">
      <alignment horizontal="center"/>
    </xf>
    <xf numFmtId="0" fontId="67" fillId="0" borderId="30" xfId="2" quotePrefix="1" applyFont="1" applyFill="1" applyBorder="1" applyAlignment="1">
      <alignment horizontal="center"/>
    </xf>
    <xf numFmtId="0" fontId="67" fillId="0" borderId="31" xfId="2" quotePrefix="1" applyFont="1" applyFill="1" applyBorder="1" applyAlignment="1">
      <alignment horizontal="center" vertical="center" wrapText="1"/>
    </xf>
    <xf numFmtId="0" fontId="67" fillId="0" borderId="32" xfId="2" quotePrefix="1" applyFont="1" applyFill="1" applyBorder="1" applyAlignment="1">
      <alignment horizontal="center" vertical="center" wrapText="1"/>
    </xf>
    <xf numFmtId="14" fontId="19" fillId="0" borderId="0" xfId="0" applyNumberFormat="1" applyFont="1" applyAlignment="1">
      <alignment vertical="center"/>
    </xf>
    <xf numFmtId="14" fontId="64" fillId="0" borderId="0" xfId="0" applyNumberFormat="1" applyFont="1" applyAlignment="1" applyProtection="1">
      <alignment horizontal="center" vertical="center" wrapText="1"/>
      <protection locked="0"/>
    </xf>
    <xf numFmtId="14" fontId="31" fillId="0" borderId="0" xfId="4" applyNumberFormat="1" applyFont="1" applyAlignment="1">
      <alignment horizontal="left" vertical="top"/>
    </xf>
    <xf numFmtId="14" fontId="32" fillId="0" borderId="0" xfId="4" applyNumberFormat="1" applyFont="1" applyAlignment="1">
      <alignment horizontal="left" vertical="top" wrapText="1" readingOrder="1"/>
    </xf>
    <xf numFmtId="170" fontId="31" fillId="0" borderId="0" xfId="3" applyNumberFormat="1" applyFont="1" applyAlignment="1" applyProtection="1">
      <alignment horizontal="center" wrapText="1" readingOrder="1"/>
      <protection locked="0"/>
    </xf>
    <xf numFmtId="0" fontId="47" fillId="0" borderId="0" xfId="3" applyFont="1" applyBorder="1" applyAlignment="1" applyProtection="1">
      <alignment horizontal="center" vertical="center" wrapText="1" readingOrder="1"/>
      <protection locked="0"/>
    </xf>
    <xf numFmtId="178" fontId="41" fillId="0" borderId="0" xfId="3" applyNumberFormat="1" applyFont="1" applyBorder="1" applyAlignment="1" applyProtection="1">
      <alignment horizontal="right" vertical="center" wrapText="1" readingOrder="1"/>
      <protection locked="0"/>
    </xf>
    <xf numFmtId="0" fontId="27" fillId="0" borderId="0" xfId="3" applyAlignment="1" applyProtection="1">
      <alignment horizontal="center"/>
      <protection locked="0"/>
    </xf>
  </cellXfs>
  <cellStyles count="8">
    <cellStyle name="Hyperlink" xfId="2" builtinId="8"/>
    <cellStyle name="Normal" xfId="0" builtinId="0"/>
    <cellStyle name="Normal 2" xfId="3" xr:uid="{35BEC363-7EFA-445F-A7D9-4465223F9F6F}"/>
    <cellStyle name="Normal 2 2" xfId="4" xr:uid="{84B31A2B-3246-4C9F-BB03-744F23C23348}"/>
    <cellStyle name="Normal 2 3" xfId="7" xr:uid="{D0238E04-59F2-45D5-BA01-4F9A0958BE07}"/>
    <cellStyle name="Normal 3" xfId="6" xr:uid="{E2D57CCA-DD45-4D94-A693-D72B51444B2F}"/>
    <cellStyle name="Normal 4" xfId="5" xr:uid="{9CAD2D39-C150-42B2-8D74-412329EE09B2}"/>
    <cellStyle name="Percent" xfId="1" builtinId="5"/>
  </cellStyles>
  <dxfs count="0"/>
  <tableStyles count="0" defaultTableStyle="TableStyleMedium2" defaultPivotStyle="PivotStyleLight16"/>
  <colors>
    <mruColors>
      <color rgb="FF020B5E"/>
      <color rgb="FFED7D3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240883</xdr:colOff>
      <xdr:row>19</xdr:row>
      <xdr:rowOff>145144</xdr:rowOff>
    </xdr:to>
    <xdr:pic>
      <xdr:nvPicPr>
        <xdr:cNvPr id="2" name="Picture 1">
          <a:extLst>
            <a:ext uri="{FF2B5EF4-FFF2-40B4-BE49-F238E27FC236}">
              <a16:creationId xmlns:a16="http://schemas.microsoft.com/office/drawing/2014/main" id="{E38CE09C-D0C6-4DB1-9D33-FD58B0E95FA7}"/>
            </a:ext>
          </a:extLst>
        </xdr:cNvPr>
        <xdr:cNvPicPr>
          <a:picLocks noChangeAspect="1"/>
        </xdr:cNvPicPr>
      </xdr:nvPicPr>
      <xdr:blipFill>
        <a:blip xmlns:r="http://schemas.openxmlformats.org/officeDocument/2006/relationships" r:embed="rId1"/>
        <a:stretch>
          <a:fillRect/>
        </a:stretch>
      </xdr:blipFill>
      <xdr:spPr>
        <a:xfrm>
          <a:off x="2142490" y="3317241"/>
          <a:ext cx="4781768" cy="139355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7481</xdr:colOff>
      <xdr:row>1</xdr:row>
      <xdr:rowOff>38100</xdr:rowOff>
    </xdr:to>
    <xdr:pic>
      <xdr:nvPicPr>
        <xdr:cNvPr id="2" name="Picture 1">
          <a:extLst>
            <a:ext uri="{FF2B5EF4-FFF2-40B4-BE49-F238E27FC236}">
              <a16:creationId xmlns:a16="http://schemas.microsoft.com/office/drawing/2014/main" id="{7E5E9BFB-1F21-4A8C-A8D7-5633842D311A}"/>
            </a:ext>
          </a:extLst>
        </xdr:cNvPr>
        <xdr:cNvPicPr>
          <a:picLocks noChangeAspect="1"/>
        </xdr:cNvPicPr>
      </xdr:nvPicPr>
      <xdr:blipFill>
        <a:blip xmlns:r="http://schemas.openxmlformats.org/officeDocument/2006/relationships" r:embed="rId1"/>
        <a:stretch>
          <a:fillRect/>
        </a:stretch>
      </xdr:blipFill>
      <xdr:spPr>
        <a:xfrm>
          <a:off x="0" y="0"/>
          <a:ext cx="2532107" cy="55880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www.coveredbondlabel.com/issuer/280-fairstone-bank-of-canada" TargetMode="External"/><Relationship Id="rId3" Type="http://schemas.openxmlformats.org/officeDocument/2006/relationships/hyperlink" Target="http://eur-lex.europa.eu/legal-content/EN/TXT/?uri=CELEX%3A32015R0061" TargetMode="External"/><Relationship Id="rId7" Type="http://schemas.openxmlformats.org/officeDocument/2006/relationships/hyperlink" Target="https://www.fairstonebank.ca/en/covered-bonds"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hyperlink" Target="https://www.fairstonebank.ca/en/covered-bonds" TargetMode="External"/><Relationship Id="rId5" Type="http://schemas.openxmlformats.org/officeDocument/2006/relationships/hyperlink" Target="https://www.coveredbondlabel.com/issuer/280-fairstone-bank-of-canada" TargetMode="External"/><Relationship Id="rId4" Type="http://schemas.openxmlformats.org/officeDocument/2006/relationships/hyperlink" Target="https://eur-lex.europa.eu/eli/dir/2019/2162/oj" TargetMode="External"/><Relationship Id="rId9"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B6B88-0DB0-4A61-99B9-99CB45BD7FDC}">
  <sheetPr>
    <tabColor theme="5"/>
  </sheetPr>
  <dimension ref="A1:A174"/>
  <sheetViews>
    <sheetView zoomScale="60" zoomScaleNormal="60" workbookViewId="0"/>
  </sheetViews>
  <sheetFormatPr defaultColWidth="9.140625" defaultRowHeight="15" x14ac:dyDescent="0.25"/>
  <cols>
    <col min="1" max="1" width="242" customWidth="1"/>
  </cols>
  <sheetData>
    <row r="1" spans="1:1" ht="31.5" x14ac:dyDescent="0.25">
      <c r="A1" s="1" t="s">
        <v>512</v>
      </c>
    </row>
    <row r="3" spans="1:1" x14ac:dyDescent="0.25">
      <c r="A3" s="5"/>
    </row>
    <row r="4" spans="1:1" ht="34.5" x14ac:dyDescent="0.25">
      <c r="A4" s="6" t="s">
        <v>513</v>
      </c>
    </row>
    <row r="5" spans="1:1" ht="34.5" x14ac:dyDescent="0.25">
      <c r="A5" s="6" t="s">
        <v>514</v>
      </c>
    </row>
    <row r="6" spans="1:1" ht="51.75" x14ac:dyDescent="0.25">
      <c r="A6" s="6" t="s">
        <v>515</v>
      </c>
    </row>
    <row r="7" spans="1:1" ht="17.25" x14ac:dyDescent="0.25">
      <c r="A7" s="6"/>
    </row>
    <row r="8" spans="1:1" ht="18.75" x14ac:dyDescent="0.25">
      <c r="A8" s="7" t="s">
        <v>516</v>
      </c>
    </row>
    <row r="9" spans="1:1" ht="34.5" x14ac:dyDescent="0.3">
      <c r="A9" s="8" t="s">
        <v>517</v>
      </c>
    </row>
    <row r="10" spans="1:1" ht="86.25" x14ac:dyDescent="0.25">
      <c r="A10" s="9" t="s">
        <v>518</v>
      </c>
    </row>
    <row r="11" spans="1:1" ht="34.5" x14ac:dyDescent="0.25">
      <c r="A11" s="9" t="s">
        <v>519</v>
      </c>
    </row>
    <row r="12" spans="1:1" ht="17.25" x14ac:dyDescent="0.25">
      <c r="A12" s="9" t="s">
        <v>520</v>
      </c>
    </row>
    <row r="13" spans="1:1" ht="17.25" x14ac:dyDescent="0.25">
      <c r="A13" s="9" t="s">
        <v>521</v>
      </c>
    </row>
    <row r="14" spans="1:1" ht="34.5" x14ac:dyDescent="0.25">
      <c r="A14" s="9" t="s">
        <v>522</v>
      </c>
    </row>
    <row r="15" spans="1:1" ht="17.25" x14ac:dyDescent="0.25">
      <c r="A15" s="9"/>
    </row>
    <row r="16" spans="1:1" ht="18.75" x14ac:dyDescent="0.25">
      <c r="A16" s="7" t="s">
        <v>523</v>
      </c>
    </row>
    <row r="17" spans="1:1" ht="17.25" x14ac:dyDescent="0.25">
      <c r="A17" s="10" t="s">
        <v>524</v>
      </c>
    </row>
    <row r="18" spans="1:1" ht="34.5" x14ac:dyDescent="0.25">
      <c r="A18" s="11" t="s">
        <v>525</v>
      </c>
    </row>
    <row r="19" spans="1:1" ht="34.5" x14ac:dyDescent="0.25">
      <c r="A19" s="11" t="s">
        <v>526</v>
      </c>
    </row>
    <row r="20" spans="1:1" ht="51.75" x14ac:dyDescent="0.25">
      <c r="A20" s="11" t="s">
        <v>527</v>
      </c>
    </row>
    <row r="21" spans="1:1" ht="86.25" x14ac:dyDescent="0.25">
      <c r="A21" s="11" t="s">
        <v>528</v>
      </c>
    </row>
    <row r="22" spans="1:1" ht="51.75" x14ac:dyDescent="0.25">
      <c r="A22" s="11" t="s">
        <v>529</v>
      </c>
    </row>
    <row r="23" spans="1:1" ht="34.5" x14ac:dyDescent="0.25">
      <c r="A23" s="11" t="s">
        <v>530</v>
      </c>
    </row>
    <row r="24" spans="1:1" ht="17.25" x14ac:dyDescent="0.25">
      <c r="A24" s="11" t="s">
        <v>531</v>
      </c>
    </row>
    <row r="25" spans="1:1" ht="17.25" x14ac:dyDescent="0.25">
      <c r="A25" s="10" t="s">
        <v>532</v>
      </c>
    </row>
    <row r="26" spans="1:1" ht="51.75" x14ac:dyDescent="0.3">
      <c r="A26" s="12" t="s">
        <v>533</v>
      </c>
    </row>
    <row r="27" spans="1:1" ht="17.25" x14ac:dyDescent="0.3">
      <c r="A27" s="12" t="s">
        <v>534</v>
      </c>
    </row>
    <row r="28" spans="1:1" ht="17.25" x14ac:dyDescent="0.25">
      <c r="A28" s="10" t="s">
        <v>535</v>
      </c>
    </row>
    <row r="29" spans="1:1" ht="34.5" x14ac:dyDescent="0.25">
      <c r="A29" s="11" t="s">
        <v>536</v>
      </c>
    </row>
    <row r="30" spans="1:1" ht="34.5" x14ac:dyDescent="0.25">
      <c r="A30" s="11" t="s">
        <v>537</v>
      </c>
    </row>
    <row r="31" spans="1:1" ht="34.5" x14ac:dyDescent="0.25">
      <c r="A31" s="11" t="s">
        <v>538</v>
      </c>
    </row>
    <row r="32" spans="1:1" ht="34.5" x14ac:dyDescent="0.25">
      <c r="A32" s="11" t="s">
        <v>539</v>
      </c>
    </row>
    <row r="33" spans="1:1" ht="17.25" x14ac:dyDescent="0.25">
      <c r="A33" s="11"/>
    </row>
    <row r="34" spans="1:1" ht="18.75" x14ac:dyDescent="0.25">
      <c r="A34" s="7" t="s">
        <v>540</v>
      </c>
    </row>
    <row r="35" spans="1:1" ht="17.25" x14ac:dyDescent="0.25">
      <c r="A35" s="10" t="s">
        <v>541</v>
      </c>
    </row>
    <row r="36" spans="1:1" ht="34.5" x14ac:dyDescent="0.25">
      <c r="A36" s="11" t="s">
        <v>542</v>
      </c>
    </row>
    <row r="37" spans="1:1" ht="34.5" x14ac:dyDescent="0.25">
      <c r="A37" s="11" t="s">
        <v>543</v>
      </c>
    </row>
    <row r="38" spans="1:1" ht="34.5" x14ac:dyDescent="0.25">
      <c r="A38" s="11" t="s">
        <v>544</v>
      </c>
    </row>
    <row r="39" spans="1:1" ht="17.25" x14ac:dyDescent="0.25">
      <c r="A39" s="11" t="s">
        <v>545</v>
      </c>
    </row>
    <row r="40" spans="1:1" ht="34.5" x14ac:dyDescent="0.25">
      <c r="A40" s="11" t="s">
        <v>546</v>
      </c>
    </row>
    <row r="41" spans="1:1" ht="17.25" x14ac:dyDescent="0.25">
      <c r="A41" s="10" t="s">
        <v>547</v>
      </c>
    </row>
    <row r="42" spans="1:1" ht="17.25" x14ac:dyDescent="0.25">
      <c r="A42" s="11" t="s">
        <v>548</v>
      </c>
    </row>
    <row r="43" spans="1:1" ht="17.25" x14ac:dyDescent="0.3">
      <c r="A43" s="12" t="s">
        <v>549</v>
      </c>
    </row>
    <row r="44" spans="1:1" ht="17.25" x14ac:dyDescent="0.25">
      <c r="A44" s="10" t="s">
        <v>550</v>
      </c>
    </row>
    <row r="45" spans="1:1" ht="34.5" x14ac:dyDescent="0.3">
      <c r="A45" s="12" t="s">
        <v>551</v>
      </c>
    </row>
    <row r="46" spans="1:1" ht="34.5" x14ac:dyDescent="0.25">
      <c r="A46" s="11" t="s">
        <v>552</v>
      </c>
    </row>
    <row r="47" spans="1:1" ht="51.75" x14ac:dyDescent="0.25">
      <c r="A47" s="11" t="s">
        <v>553</v>
      </c>
    </row>
    <row r="48" spans="1:1" ht="17.25" x14ac:dyDescent="0.25">
      <c r="A48" s="11" t="s">
        <v>554</v>
      </c>
    </row>
    <row r="49" spans="1:1" ht="17.25" x14ac:dyDescent="0.3">
      <c r="A49" s="12" t="s">
        <v>555</v>
      </c>
    </row>
    <row r="50" spans="1:1" ht="17.25" x14ac:dyDescent="0.25">
      <c r="A50" s="10" t="s">
        <v>556</v>
      </c>
    </row>
    <row r="51" spans="1:1" ht="34.5" x14ac:dyDescent="0.3">
      <c r="A51" s="12" t="s">
        <v>557</v>
      </c>
    </row>
    <row r="52" spans="1:1" ht="17.25" x14ac:dyDescent="0.25">
      <c r="A52" s="11" t="s">
        <v>558</v>
      </c>
    </row>
    <row r="53" spans="1:1" ht="34.5" x14ac:dyDescent="0.3">
      <c r="A53" s="12" t="s">
        <v>559</v>
      </c>
    </row>
    <row r="54" spans="1:1" ht="17.25" x14ac:dyDescent="0.25">
      <c r="A54" s="10" t="s">
        <v>560</v>
      </c>
    </row>
    <row r="55" spans="1:1" ht="17.25" x14ac:dyDescent="0.3">
      <c r="A55" s="12" t="s">
        <v>561</v>
      </c>
    </row>
    <row r="56" spans="1:1" ht="34.5" x14ac:dyDescent="0.25">
      <c r="A56" s="11" t="s">
        <v>562</v>
      </c>
    </row>
    <row r="57" spans="1:1" ht="17.25" x14ac:dyDescent="0.25">
      <c r="A57" s="11" t="s">
        <v>563</v>
      </c>
    </row>
    <row r="58" spans="1:1" ht="34.5" x14ac:dyDescent="0.25">
      <c r="A58" s="11" t="s">
        <v>564</v>
      </c>
    </row>
    <row r="59" spans="1:1" ht="17.25" x14ac:dyDescent="0.25">
      <c r="A59" s="10" t="s">
        <v>565</v>
      </c>
    </row>
    <row r="60" spans="1:1" ht="34.5" x14ac:dyDescent="0.25">
      <c r="A60" s="11" t="s">
        <v>566</v>
      </c>
    </row>
    <row r="61" spans="1:1" ht="17.25" x14ac:dyDescent="0.25">
      <c r="A61" s="13"/>
    </row>
    <row r="62" spans="1:1" ht="18.75" x14ac:dyDescent="0.25">
      <c r="A62" s="7" t="s">
        <v>567</v>
      </c>
    </row>
    <row r="63" spans="1:1" ht="17.25" x14ac:dyDescent="0.25">
      <c r="A63" s="10" t="s">
        <v>568</v>
      </c>
    </row>
    <row r="64" spans="1:1" ht="34.5" x14ac:dyDescent="0.25">
      <c r="A64" s="11" t="s">
        <v>569</v>
      </c>
    </row>
    <row r="65" spans="1:1" ht="17.25" x14ac:dyDescent="0.25">
      <c r="A65" s="11" t="s">
        <v>570</v>
      </c>
    </row>
    <row r="66" spans="1:1" ht="34.5" x14ac:dyDescent="0.25">
      <c r="A66" s="9" t="s">
        <v>571</v>
      </c>
    </row>
    <row r="67" spans="1:1" ht="34.5" x14ac:dyDescent="0.25">
      <c r="A67" s="9" t="s">
        <v>572</v>
      </c>
    </row>
    <row r="68" spans="1:1" ht="34.5" x14ac:dyDescent="0.25">
      <c r="A68" s="9" t="s">
        <v>573</v>
      </c>
    </row>
    <row r="69" spans="1:1" ht="17.25" x14ac:dyDescent="0.25">
      <c r="A69" s="14" t="s">
        <v>574</v>
      </c>
    </row>
    <row r="70" spans="1:1" ht="51.75" x14ac:dyDescent="0.25">
      <c r="A70" s="9" t="s">
        <v>575</v>
      </c>
    </row>
    <row r="71" spans="1:1" ht="17.25" x14ac:dyDescent="0.25">
      <c r="A71" s="9" t="s">
        <v>576</v>
      </c>
    </row>
    <row r="72" spans="1:1" ht="17.25" x14ac:dyDescent="0.25">
      <c r="A72" s="14" t="s">
        <v>577</v>
      </c>
    </row>
    <row r="73" spans="1:1" ht="17.25" x14ac:dyDescent="0.25">
      <c r="A73" s="9" t="s">
        <v>578</v>
      </c>
    </row>
    <row r="74" spans="1:1" ht="17.25" x14ac:dyDescent="0.25">
      <c r="A74" s="14" t="s">
        <v>579</v>
      </c>
    </row>
    <row r="75" spans="1:1" ht="34.5" x14ac:dyDescent="0.25">
      <c r="A75" s="9" t="s">
        <v>580</v>
      </c>
    </row>
    <row r="76" spans="1:1" ht="17.25" x14ac:dyDescent="0.25">
      <c r="A76" s="9" t="s">
        <v>581</v>
      </c>
    </row>
    <row r="77" spans="1:1" ht="51.75" x14ac:dyDescent="0.25">
      <c r="A77" s="9" t="s">
        <v>582</v>
      </c>
    </row>
    <row r="78" spans="1:1" ht="17.25" x14ac:dyDescent="0.25">
      <c r="A78" s="14" t="s">
        <v>583</v>
      </c>
    </row>
    <row r="79" spans="1:1" ht="17.25" x14ac:dyDescent="0.3">
      <c r="A79" s="8" t="s">
        <v>584</v>
      </c>
    </row>
    <row r="80" spans="1:1" ht="17.25" x14ac:dyDescent="0.25">
      <c r="A80" s="14" t="s">
        <v>585</v>
      </c>
    </row>
    <row r="81" spans="1:1" ht="34.5" x14ac:dyDescent="0.25">
      <c r="A81" s="9" t="s">
        <v>586</v>
      </c>
    </row>
    <row r="82" spans="1:1" ht="34.5" x14ac:dyDescent="0.25">
      <c r="A82" s="9" t="s">
        <v>587</v>
      </c>
    </row>
    <row r="83" spans="1:1" ht="34.5" x14ac:dyDescent="0.25">
      <c r="A83" s="9" t="s">
        <v>588</v>
      </c>
    </row>
    <row r="84" spans="1:1" ht="34.5" x14ac:dyDescent="0.25">
      <c r="A84" s="9" t="s">
        <v>589</v>
      </c>
    </row>
    <row r="85" spans="1:1" ht="34.5" x14ac:dyDescent="0.25">
      <c r="A85" s="9" t="s">
        <v>590</v>
      </c>
    </row>
    <row r="86" spans="1:1" ht="17.25" x14ac:dyDescent="0.25">
      <c r="A86" s="14" t="s">
        <v>591</v>
      </c>
    </row>
    <row r="87" spans="1:1" ht="17.25" x14ac:dyDescent="0.25">
      <c r="A87" s="9" t="s">
        <v>592</v>
      </c>
    </row>
    <row r="88" spans="1:1" ht="34.5" x14ac:dyDescent="0.25">
      <c r="A88" s="9" t="s">
        <v>593</v>
      </c>
    </row>
    <row r="89" spans="1:1" ht="17.25" x14ac:dyDescent="0.25">
      <c r="A89" s="14" t="s">
        <v>594</v>
      </c>
    </row>
    <row r="90" spans="1:1" ht="34.5" x14ac:dyDescent="0.25">
      <c r="A90" s="9" t="s">
        <v>595</v>
      </c>
    </row>
    <row r="91" spans="1:1" ht="17.25" x14ac:dyDescent="0.25">
      <c r="A91" s="14" t="s">
        <v>596</v>
      </c>
    </row>
    <row r="92" spans="1:1" ht="17.25" x14ac:dyDescent="0.3">
      <c r="A92" s="8" t="s">
        <v>597</v>
      </c>
    </row>
    <row r="93" spans="1:1" ht="17.25" x14ac:dyDescent="0.25">
      <c r="A93" s="9" t="s">
        <v>598</v>
      </c>
    </row>
    <row r="94" spans="1:1" ht="17.25" x14ac:dyDescent="0.25">
      <c r="A94" s="9"/>
    </row>
    <row r="95" spans="1:1" ht="18.75" x14ac:dyDescent="0.25">
      <c r="A95" s="7" t="s">
        <v>599</v>
      </c>
    </row>
    <row r="96" spans="1:1" ht="34.5" x14ac:dyDescent="0.3">
      <c r="A96" s="8" t="s">
        <v>600</v>
      </c>
    </row>
    <row r="97" spans="1:1" ht="17.25" x14ac:dyDescent="0.3">
      <c r="A97" s="8" t="s">
        <v>601</v>
      </c>
    </row>
    <row r="98" spans="1:1" ht="17.25" x14ac:dyDescent="0.25">
      <c r="A98" s="14" t="s">
        <v>602</v>
      </c>
    </row>
    <row r="99" spans="1:1" ht="17.25" x14ac:dyDescent="0.25">
      <c r="A99" s="6" t="s">
        <v>603</v>
      </c>
    </row>
    <row r="100" spans="1:1" ht="17.25" x14ac:dyDescent="0.25">
      <c r="A100" s="9" t="s">
        <v>604</v>
      </c>
    </row>
    <row r="101" spans="1:1" ht="17.25" x14ac:dyDescent="0.25">
      <c r="A101" s="9" t="s">
        <v>605</v>
      </c>
    </row>
    <row r="102" spans="1:1" ht="17.25" x14ac:dyDescent="0.25">
      <c r="A102" s="9" t="s">
        <v>606</v>
      </c>
    </row>
    <row r="103" spans="1:1" ht="17.25" x14ac:dyDescent="0.25">
      <c r="A103" s="9" t="s">
        <v>607</v>
      </c>
    </row>
    <row r="104" spans="1:1" ht="34.5" x14ac:dyDescent="0.25">
      <c r="A104" s="9" t="s">
        <v>608</v>
      </c>
    </row>
    <row r="105" spans="1:1" ht="17.25" x14ac:dyDescent="0.25">
      <c r="A105" s="6" t="s">
        <v>609</v>
      </c>
    </row>
    <row r="106" spans="1:1" ht="17.25" x14ac:dyDescent="0.25">
      <c r="A106" s="9" t="s">
        <v>610</v>
      </c>
    </row>
    <row r="107" spans="1:1" ht="17.25" x14ac:dyDescent="0.25">
      <c r="A107" s="9" t="s">
        <v>611</v>
      </c>
    </row>
    <row r="108" spans="1:1" ht="17.25" x14ac:dyDescent="0.25">
      <c r="A108" s="9" t="s">
        <v>612</v>
      </c>
    </row>
    <row r="109" spans="1:1" ht="17.25" x14ac:dyDescent="0.25">
      <c r="A109" s="9" t="s">
        <v>613</v>
      </c>
    </row>
    <row r="110" spans="1:1" ht="17.25" x14ac:dyDescent="0.25">
      <c r="A110" s="9" t="s">
        <v>614</v>
      </c>
    </row>
    <row r="111" spans="1:1" ht="17.25" x14ac:dyDescent="0.25">
      <c r="A111" s="9" t="s">
        <v>615</v>
      </c>
    </row>
    <row r="112" spans="1:1" ht="17.25" x14ac:dyDescent="0.25">
      <c r="A112" s="14" t="s">
        <v>616</v>
      </c>
    </row>
    <row r="113" spans="1:1" ht="17.25" x14ac:dyDescent="0.25">
      <c r="A113" s="9" t="s">
        <v>617</v>
      </c>
    </row>
    <row r="114" spans="1:1" ht="17.25" x14ac:dyDescent="0.25">
      <c r="A114" s="6" t="s">
        <v>618</v>
      </c>
    </row>
    <row r="115" spans="1:1" ht="17.25" x14ac:dyDescent="0.25">
      <c r="A115" s="9" t="s">
        <v>619</v>
      </c>
    </row>
    <row r="116" spans="1:1" ht="17.25" x14ac:dyDescent="0.25">
      <c r="A116" s="9" t="s">
        <v>620</v>
      </c>
    </row>
    <row r="117" spans="1:1" ht="17.25" x14ac:dyDescent="0.25">
      <c r="A117" s="6" t="s">
        <v>621</v>
      </c>
    </row>
    <row r="118" spans="1:1" ht="17.25" x14ac:dyDescent="0.25">
      <c r="A118" s="9" t="s">
        <v>622</v>
      </c>
    </row>
    <row r="119" spans="1:1" ht="17.25" x14ac:dyDescent="0.25">
      <c r="A119" s="9" t="s">
        <v>623</v>
      </c>
    </row>
    <row r="120" spans="1:1" ht="17.25" x14ac:dyDescent="0.25">
      <c r="A120" s="9" t="s">
        <v>624</v>
      </c>
    </row>
    <row r="121" spans="1:1" ht="17.25" x14ac:dyDescent="0.25">
      <c r="A121" s="14" t="s">
        <v>625</v>
      </c>
    </row>
    <row r="122" spans="1:1" ht="17.25" x14ac:dyDescent="0.25">
      <c r="A122" s="6" t="s">
        <v>626</v>
      </c>
    </row>
    <row r="123" spans="1:1" ht="17.25" x14ac:dyDescent="0.25">
      <c r="A123" s="6" t="s">
        <v>627</v>
      </c>
    </row>
    <row r="124" spans="1:1" ht="17.25" x14ac:dyDescent="0.25">
      <c r="A124" s="9" t="s">
        <v>628</v>
      </c>
    </row>
    <row r="125" spans="1:1" ht="17.25" x14ac:dyDescent="0.25">
      <c r="A125" s="9" t="s">
        <v>629</v>
      </c>
    </row>
    <row r="126" spans="1:1" ht="17.25" x14ac:dyDescent="0.25">
      <c r="A126" s="9" t="s">
        <v>630</v>
      </c>
    </row>
    <row r="127" spans="1:1" ht="17.25" x14ac:dyDescent="0.25">
      <c r="A127" s="9" t="s">
        <v>631</v>
      </c>
    </row>
    <row r="128" spans="1:1" ht="17.25" x14ac:dyDescent="0.25">
      <c r="A128" s="9" t="s">
        <v>632</v>
      </c>
    </row>
    <row r="129" spans="1:1" ht="17.25" x14ac:dyDescent="0.25">
      <c r="A129" s="14" t="s">
        <v>633</v>
      </c>
    </row>
    <row r="130" spans="1:1" ht="34.5" x14ac:dyDescent="0.25">
      <c r="A130" s="9" t="s">
        <v>634</v>
      </c>
    </row>
    <row r="131" spans="1:1" ht="69" x14ac:dyDescent="0.25">
      <c r="A131" s="9" t="s">
        <v>635</v>
      </c>
    </row>
    <row r="132" spans="1:1" ht="34.5" x14ac:dyDescent="0.25">
      <c r="A132" s="9" t="s">
        <v>636</v>
      </c>
    </row>
    <row r="133" spans="1:1" ht="17.25" x14ac:dyDescent="0.25">
      <c r="A133" s="14" t="s">
        <v>637</v>
      </c>
    </row>
    <row r="134" spans="1:1" ht="34.5" x14ac:dyDescent="0.25">
      <c r="A134" s="6" t="s">
        <v>638</v>
      </c>
    </row>
    <row r="135" spans="1:1" ht="17.25" x14ac:dyDescent="0.25">
      <c r="A135" s="6"/>
    </row>
    <row r="136" spans="1:1" ht="18.75" x14ac:dyDescent="0.25">
      <c r="A136" s="7" t="s">
        <v>639</v>
      </c>
    </row>
    <row r="137" spans="1:1" ht="17.25" x14ac:dyDescent="0.25">
      <c r="A137" s="9" t="s">
        <v>640</v>
      </c>
    </row>
    <row r="138" spans="1:1" ht="34.5" x14ac:dyDescent="0.25">
      <c r="A138" s="11" t="s">
        <v>641</v>
      </c>
    </row>
    <row r="139" spans="1:1" ht="34.5" x14ac:dyDescent="0.25">
      <c r="A139" s="11" t="s">
        <v>642</v>
      </c>
    </row>
    <row r="140" spans="1:1" ht="17.25" x14ac:dyDescent="0.25">
      <c r="A140" s="10" t="s">
        <v>643</v>
      </c>
    </row>
    <row r="141" spans="1:1" ht="17.25" x14ac:dyDescent="0.25">
      <c r="A141" s="15" t="s">
        <v>644</v>
      </c>
    </row>
    <row r="142" spans="1:1" ht="34.5" x14ac:dyDescent="0.3">
      <c r="A142" s="12" t="s">
        <v>645</v>
      </c>
    </row>
    <row r="143" spans="1:1" ht="17.25" x14ac:dyDescent="0.25">
      <c r="A143" s="11" t="s">
        <v>646</v>
      </c>
    </row>
    <row r="144" spans="1:1" ht="17.25" x14ac:dyDescent="0.25">
      <c r="A144" s="11" t="s">
        <v>647</v>
      </c>
    </row>
    <row r="145" spans="1:1" ht="17.25" x14ac:dyDescent="0.25">
      <c r="A145" s="15" t="s">
        <v>648</v>
      </c>
    </row>
    <row r="146" spans="1:1" ht="17.25" x14ac:dyDescent="0.25">
      <c r="A146" s="10" t="s">
        <v>649</v>
      </c>
    </row>
    <row r="147" spans="1:1" ht="17.25" x14ac:dyDescent="0.25">
      <c r="A147" s="15" t="s">
        <v>650</v>
      </c>
    </row>
    <row r="148" spans="1:1" ht="17.25" x14ac:dyDescent="0.25">
      <c r="A148" s="11" t="s">
        <v>651</v>
      </c>
    </row>
    <row r="149" spans="1:1" ht="17.25" x14ac:dyDescent="0.25">
      <c r="A149" s="11" t="s">
        <v>652</v>
      </c>
    </row>
    <row r="150" spans="1:1" ht="17.25" x14ac:dyDescent="0.25">
      <c r="A150" s="11" t="s">
        <v>653</v>
      </c>
    </row>
    <row r="151" spans="1:1" ht="34.5" x14ac:dyDescent="0.25">
      <c r="A151" s="15" t="s">
        <v>654</v>
      </c>
    </row>
    <row r="152" spans="1:1" ht="17.25" x14ac:dyDescent="0.25">
      <c r="A152" s="10" t="s">
        <v>655</v>
      </c>
    </row>
    <row r="153" spans="1:1" ht="17.25" x14ac:dyDescent="0.25">
      <c r="A153" s="11" t="s">
        <v>656</v>
      </c>
    </row>
    <row r="154" spans="1:1" ht="17.25" x14ac:dyDescent="0.25">
      <c r="A154" s="11" t="s">
        <v>657</v>
      </c>
    </row>
    <row r="155" spans="1:1" ht="17.25" x14ac:dyDescent="0.25">
      <c r="A155" s="11" t="s">
        <v>658</v>
      </c>
    </row>
    <row r="156" spans="1:1" ht="17.25" x14ac:dyDescent="0.25">
      <c r="A156" s="11" t="s">
        <v>659</v>
      </c>
    </row>
    <row r="157" spans="1:1" ht="34.5" x14ac:dyDescent="0.25">
      <c r="A157" s="11" t="s">
        <v>660</v>
      </c>
    </row>
    <row r="158" spans="1:1" ht="34.5" x14ac:dyDescent="0.25">
      <c r="A158" s="11" t="s">
        <v>661</v>
      </c>
    </row>
    <row r="159" spans="1:1" ht="17.25" x14ac:dyDescent="0.25">
      <c r="A159" s="10" t="s">
        <v>662</v>
      </c>
    </row>
    <row r="160" spans="1:1" ht="34.5" x14ac:dyDescent="0.25">
      <c r="A160" s="11" t="s">
        <v>663</v>
      </c>
    </row>
    <row r="161" spans="1:1" ht="34.5" x14ac:dyDescent="0.25">
      <c r="A161" s="11" t="s">
        <v>664</v>
      </c>
    </row>
    <row r="162" spans="1:1" ht="17.25" x14ac:dyDescent="0.25">
      <c r="A162" s="11" t="s">
        <v>665</v>
      </c>
    </row>
    <row r="163" spans="1:1" ht="17.25" x14ac:dyDescent="0.25">
      <c r="A163" s="10" t="s">
        <v>666</v>
      </c>
    </row>
    <row r="164" spans="1:1" ht="34.5" x14ac:dyDescent="0.3">
      <c r="A164" s="12" t="s">
        <v>667</v>
      </c>
    </row>
    <row r="165" spans="1:1" ht="34.5" x14ac:dyDescent="0.25">
      <c r="A165" s="11" t="s">
        <v>668</v>
      </c>
    </row>
    <row r="166" spans="1:1" ht="17.25" x14ac:dyDescent="0.25">
      <c r="A166" s="10" t="s">
        <v>669</v>
      </c>
    </row>
    <row r="167" spans="1:1" ht="17.25" x14ac:dyDescent="0.25">
      <c r="A167" s="11" t="s">
        <v>670</v>
      </c>
    </row>
    <row r="168" spans="1:1" ht="17.25" x14ac:dyDescent="0.25">
      <c r="A168" s="10" t="s">
        <v>671</v>
      </c>
    </row>
    <row r="169" spans="1:1" ht="17.25" x14ac:dyDescent="0.3">
      <c r="A169" s="12" t="s">
        <v>672</v>
      </c>
    </row>
    <row r="170" spans="1:1" ht="17.25" x14ac:dyDescent="0.3">
      <c r="A170" s="12"/>
    </row>
    <row r="171" spans="1:1" ht="17.25" x14ac:dyDescent="0.3">
      <c r="A171" s="12"/>
    </row>
    <row r="172" spans="1:1" ht="17.25" x14ac:dyDescent="0.3">
      <c r="A172" s="12"/>
    </row>
    <row r="173" spans="1:1" ht="17.25" x14ac:dyDescent="0.3">
      <c r="A173" s="12"/>
    </row>
    <row r="174" spans="1:1" ht="17.25" x14ac:dyDescent="0.3">
      <c r="A174" s="12"/>
    </row>
  </sheetData>
  <sheetProtection sheet="1" objects="1" scenarios="1"/>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AF366D-B5A5-4254-B6D5-86F368953D06}">
  <sheetPr>
    <tabColor theme="0" tint="-0.34998626667073579"/>
  </sheetPr>
  <dimension ref="B1:J45"/>
  <sheetViews>
    <sheetView zoomScale="70" zoomScaleNormal="70" workbookViewId="0"/>
  </sheetViews>
  <sheetFormatPr defaultRowHeight="15" x14ac:dyDescent="0.25"/>
  <cols>
    <col min="2" max="10" width="12.42578125" customWidth="1"/>
  </cols>
  <sheetData>
    <row r="1" spans="2:10" ht="15.75" thickBot="1" x14ac:dyDescent="0.3"/>
    <row r="2" spans="2:10" x14ac:dyDescent="0.25">
      <c r="B2" s="16"/>
      <c r="C2" s="17"/>
      <c r="D2" s="17"/>
      <c r="E2" s="17"/>
      <c r="F2" s="17"/>
      <c r="G2" s="17"/>
      <c r="H2" s="17"/>
      <c r="I2" s="17"/>
      <c r="J2" s="18"/>
    </row>
    <row r="3" spans="2:10" x14ac:dyDescent="0.25">
      <c r="B3" s="19"/>
      <c r="C3" s="20"/>
      <c r="D3" s="20"/>
      <c r="E3" s="20"/>
      <c r="F3" s="20"/>
      <c r="G3" s="20"/>
      <c r="H3" s="20"/>
      <c r="I3" s="20"/>
      <c r="J3" s="21"/>
    </row>
    <row r="4" spans="2:10" x14ac:dyDescent="0.25">
      <c r="B4" s="19"/>
      <c r="C4" s="20"/>
      <c r="D4" s="20"/>
      <c r="E4" s="20"/>
      <c r="F4" s="20"/>
      <c r="G4" s="20"/>
      <c r="H4" s="20"/>
      <c r="I4" s="20"/>
      <c r="J4" s="21"/>
    </row>
    <row r="5" spans="2:10" ht="31.5" x14ac:dyDescent="0.3">
      <c r="B5" s="19"/>
      <c r="C5" s="20"/>
      <c r="D5" s="20"/>
      <c r="E5" s="22"/>
      <c r="F5" s="23" t="s">
        <v>673</v>
      </c>
      <c r="G5" s="20"/>
      <c r="H5" s="20"/>
      <c r="I5" s="20"/>
      <c r="J5" s="21"/>
    </row>
    <row r="6" spans="2:10" ht="41.25" customHeight="1" x14ac:dyDescent="0.25">
      <c r="B6" s="19"/>
      <c r="C6" s="20"/>
      <c r="D6" s="448" t="s">
        <v>3228</v>
      </c>
      <c r="E6" s="448"/>
      <c r="F6" s="448"/>
      <c r="G6" s="448"/>
      <c r="H6" s="448"/>
      <c r="I6" s="20"/>
      <c r="J6" s="21"/>
    </row>
    <row r="7" spans="2:10" ht="26.25" x14ac:dyDescent="0.25">
      <c r="B7" s="19"/>
      <c r="C7" s="20"/>
      <c r="D7" s="20"/>
      <c r="E7" s="20"/>
      <c r="F7" s="24" t="s">
        <v>14</v>
      </c>
      <c r="G7" s="20"/>
      <c r="H7" s="20"/>
      <c r="I7" s="20"/>
      <c r="J7" s="21"/>
    </row>
    <row r="8" spans="2:10" ht="26.25" x14ac:dyDescent="0.25">
      <c r="B8" s="19"/>
      <c r="C8" s="20"/>
      <c r="D8" s="20"/>
      <c r="E8" s="20"/>
      <c r="F8" s="24" t="s">
        <v>2901</v>
      </c>
      <c r="G8" s="20"/>
      <c r="H8" s="20"/>
      <c r="I8" s="20"/>
      <c r="J8" s="21"/>
    </row>
    <row r="9" spans="2:10" ht="21" x14ac:dyDescent="0.25">
      <c r="B9" s="19"/>
      <c r="C9" s="20"/>
      <c r="D9" s="20"/>
      <c r="E9" s="449" t="s">
        <v>2895</v>
      </c>
      <c r="F9" s="449"/>
      <c r="G9" s="465">
        <v>46304</v>
      </c>
      <c r="H9" s="37"/>
      <c r="I9" s="37"/>
      <c r="J9" s="21"/>
    </row>
    <row r="10" spans="2:10" ht="21" x14ac:dyDescent="0.25">
      <c r="B10" s="19"/>
      <c r="C10" s="20"/>
      <c r="D10" s="20"/>
      <c r="E10" s="449" t="s">
        <v>2896</v>
      </c>
      <c r="F10" s="449"/>
      <c r="G10" s="465">
        <v>46294</v>
      </c>
      <c r="H10" s="37"/>
      <c r="I10" s="37"/>
      <c r="J10" s="21"/>
    </row>
    <row r="11" spans="2:10" ht="21" x14ac:dyDescent="0.25">
      <c r="B11" s="19"/>
      <c r="C11" s="20"/>
      <c r="D11" s="20"/>
      <c r="E11" s="20"/>
      <c r="F11" s="25"/>
      <c r="G11" s="20"/>
      <c r="H11" s="20"/>
      <c r="I11" s="20"/>
      <c r="J11" s="21"/>
    </row>
    <row r="12" spans="2:10" x14ac:dyDescent="0.25">
      <c r="B12" s="19"/>
      <c r="C12" s="20"/>
      <c r="D12" s="20"/>
      <c r="E12" s="20"/>
      <c r="F12" s="20"/>
      <c r="G12" s="20"/>
      <c r="H12" s="20"/>
      <c r="I12" s="20"/>
      <c r="J12" s="21"/>
    </row>
    <row r="13" spans="2:10" x14ac:dyDescent="0.25">
      <c r="B13" s="19"/>
      <c r="C13" s="20"/>
      <c r="D13" s="20"/>
      <c r="E13" s="20"/>
      <c r="F13" s="20"/>
      <c r="G13" s="20"/>
      <c r="H13" s="20"/>
      <c r="I13" s="20"/>
      <c r="J13" s="21"/>
    </row>
    <row r="14" spans="2:10" x14ac:dyDescent="0.25">
      <c r="B14" s="19"/>
      <c r="C14" s="20"/>
      <c r="D14" s="20"/>
      <c r="E14" s="20"/>
      <c r="F14" s="20"/>
      <c r="G14" s="20"/>
      <c r="H14" s="20"/>
      <c r="I14" s="20"/>
      <c r="J14" s="21"/>
    </row>
    <row r="15" spans="2:10" x14ac:dyDescent="0.25">
      <c r="B15" s="19"/>
      <c r="C15" s="20"/>
      <c r="D15" s="20"/>
      <c r="E15" s="20"/>
      <c r="F15" s="20"/>
      <c r="G15" s="20"/>
      <c r="H15" s="20"/>
      <c r="I15" s="20"/>
      <c r="J15" s="21"/>
    </row>
    <row r="16" spans="2:10" x14ac:dyDescent="0.25">
      <c r="B16" s="19"/>
      <c r="C16" s="20"/>
      <c r="D16" s="20"/>
      <c r="E16" s="20"/>
      <c r="F16" s="20"/>
      <c r="G16" s="20"/>
      <c r="H16" s="20"/>
      <c r="I16" s="20"/>
      <c r="J16" s="21"/>
    </row>
    <row r="17" spans="2:10" x14ac:dyDescent="0.25">
      <c r="B17" s="19"/>
      <c r="C17" s="20"/>
      <c r="D17" s="20"/>
      <c r="E17" s="20"/>
      <c r="F17" s="20"/>
      <c r="G17" s="20"/>
      <c r="H17" s="20"/>
      <c r="I17" s="20"/>
      <c r="J17" s="21"/>
    </row>
    <row r="18" spans="2:10" x14ac:dyDescent="0.25">
      <c r="B18" s="19"/>
      <c r="C18" s="20"/>
      <c r="D18" s="20"/>
      <c r="E18" s="20"/>
      <c r="F18" s="20"/>
      <c r="G18" s="20"/>
      <c r="H18" s="20"/>
      <c r="I18" s="20"/>
      <c r="J18" s="21"/>
    </row>
    <row r="19" spans="2:10" x14ac:dyDescent="0.25">
      <c r="B19" s="19"/>
      <c r="C19" s="20"/>
      <c r="D19" s="20"/>
      <c r="E19" s="20"/>
      <c r="F19" s="20"/>
      <c r="G19" s="20"/>
      <c r="H19" s="20"/>
      <c r="I19" s="20"/>
      <c r="J19" s="21"/>
    </row>
    <row r="20" spans="2:10" x14ac:dyDescent="0.25">
      <c r="B20" s="19"/>
      <c r="C20" s="20"/>
      <c r="D20" s="20"/>
      <c r="E20" s="20"/>
      <c r="F20" s="20"/>
      <c r="G20" s="20"/>
      <c r="H20" s="20"/>
      <c r="I20" s="20"/>
      <c r="J20" s="21"/>
    </row>
    <row r="21" spans="2:10" x14ac:dyDescent="0.25">
      <c r="B21" s="19"/>
      <c r="C21" s="20"/>
      <c r="D21" s="20"/>
      <c r="E21" s="20"/>
      <c r="F21" s="20"/>
      <c r="G21" s="20"/>
      <c r="H21" s="20"/>
      <c r="I21" s="20"/>
      <c r="J21" s="21"/>
    </row>
    <row r="22" spans="2:10" x14ac:dyDescent="0.25">
      <c r="B22" s="19"/>
      <c r="C22" s="20"/>
      <c r="D22" s="20"/>
      <c r="E22" s="20"/>
      <c r="F22" s="26" t="s">
        <v>674</v>
      </c>
      <c r="G22" s="20"/>
      <c r="H22" s="20"/>
      <c r="I22" s="20"/>
      <c r="J22" s="21"/>
    </row>
    <row r="23" spans="2:10" x14ac:dyDescent="0.25">
      <c r="B23" s="19"/>
      <c r="C23" s="20"/>
      <c r="D23" s="20"/>
      <c r="E23" s="20"/>
      <c r="F23" s="27"/>
      <c r="G23" s="20"/>
      <c r="H23" s="20"/>
      <c r="I23" s="20"/>
      <c r="J23" s="21"/>
    </row>
    <row r="24" spans="2:10" x14ac:dyDescent="0.25">
      <c r="B24" s="19"/>
      <c r="C24" s="20"/>
      <c r="D24" s="446" t="s">
        <v>675</v>
      </c>
      <c r="E24" s="447" t="s">
        <v>676</v>
      </c>
      <c r="F24" s="447"/>
      <c r="G24" s="447"/>
      <c r="H24" s="447"/>
      <c r="I24" s="20"/>
      <c r="J24" s="21"/>
    </row>
    <row r="25" spans="2:10" x14ac:dyDescent="0.25">
      <c r="B25" s="19"/>
      <c r="C25" s="20"/>
      <c r="D25" s="33"/>
      <c r="E25" s="34"/>
      <c r="F25" s="34"/>
      <c r="G25" s="34"/>
      <c r="H25" s="33"/>
      <c r="I25" s="20"/>
      <c r="J25" s="21"/>
    </row>
    <row r="26" spans="2:10" x14ac:dyDescent="0.25">
      <c r="B26" s="19"/>
      <c r="C26" s="20"/>
      <c r="D26" s="446" t="s">
        <v>677</v>
      </c>
      <c r="E26" s="447"/>
      <c r="F26" s="447"/>
      <c r="G26" s="447"/>
      <c r="H26" s="447"/>
      <c r="I26" s="20"/>
      <c r="J26" s="21"/>
    </row>
    <row r="27" spans="2:10" x14ac:dyDescent="0.25">
      <c r="B27" s="19"/>
      <c r="C27" s="20"/>
      <c r="D27" s="28"/>
      <c r="E27" s="28"/>
      <c r="F27" s="28"/>
      <c r="G27" s="28"/>
      <c r="H27" s="28"/>
      <c r="I27" s="20"/>
      <c r="J27" s="21"/>
    </row>
    <row r="28" spans="2:10" x14ac:dyDescent="0.25">
      <c r="B28" s="19"/>
      <c r="C28" s="20"/>
      <c r="D28" s="446" t="s">
        <v>678</v>
      </c>
      <c r="E28" s="447" t="s">
        <v>676</v>
      </c>
      <c r="F28" s="447"/>
      <c r="G28" s="447"/>
      <c r="H28" s="447"/>
      <c r="I28" s="20"/>
      <c r="J28" s="21"/>
    </row>
    <row r="29" spans="2:10" x14ac:dyDescent="0.25">
      <c r="B29" s="19"/>
      <c r="C29" s="20"/>
      <c r="D29" s="28"/>
      <c r="E29" s="28"/>
      <c r="F29" s="28"/>
      <c r="G29" s="28"/>
      <c r="H29" s="28"/>
      <c r="I29" s="20"/>
      <c r="J29" s="21"/>
    </row>
    <row r="30" spans="2:10" x14ac:dyDescent="0.25">
      <c r="B30" s="19"/>
      <c r="C30" s="20"/>
      <c r="D30" s="446" t="s">
        <v>679</v>
      </c>
      <c r="E30" s="447" t="s">
        <v>676</v>
      </c>
      <c r="F30" s="447"/>
      <c r="G30" s="447"/>
      <c r="H30" s="447"/>
      <c r="I30" s="20"/>
      <c r="J30" s="21"/>
    </row>
    <row r="31" spans="2:10" x14ac:dyDescent="0.25">
      <c r="B31" s="19"/>
      <c r="C31" s="20"/>
      <c r="D31" s="28"/>
      <c r="E31" s="28"/>
      <c r="F31" s="28"/>
      <c r="G31" s="28"/>
      <c r="H31" s="28"/>
      <c r="I31" s="20"/>
      <c r="J31" s="21"/>
    </row>
    <row r="32" spans="2:10" x14ac:dyDescent="0.25">
      <c r="B32" s="19"/>
      <c r="C32" s="20"/>
      <c r="D32" s="446" t="s">
        <v>680</v>
      </c>
      <c r="E32" s="447" t="s">
        <v>676</v>
      </c>
      <c r="F32" s="447"/>
      <c r="G32" s="447"/>
      <c r="H32" s="447"/>
      <c r="I32" s="20"/>
      <c r="J32" s="21"/>
    </row>
    <row r="33" spans="2:10" x14ac:dyDescent="0.25">
      <c r="B33" s="19"/>
      <c r="C33" s="20"/>
      <c r="D33" s="34"/>
      <c r="E33" s="34"/>
      <c r="F33" s="34"/>
      <c r="G33" s="34"/>
      <c r="H33" s="34"/>
      <c r="I33" s="20"/>
      <c r="J33" s="21"/>
    </row>
    <row r="34" spans="2:10" x14ac:dyDescent="0.25">
      <c r="B34" s="19"/>
      <c r="C34" s="20"/>
      <c r="D34" s="446" t="s">
        <v>681</v>
      </c>
      <c r="E34" s="447" t="s">
        <v>676</v>
      </c>
      <c r="F34" s="447"/>
      <c r="G34" s="447"/>
      <c r="H34" s="447"/>
      <c r="I34" s="20"/>
      <c r="J34" s="21"/>
    </row>
    <row r="35" spans="2:10" x14ac:dyDescent="0.25">
      <c r="B35" s="19"/>
      <c r="C35" s="20"/>
      <c r="D35" s="33"/>
      <c r="E35" s="33"/>
      <c r="F35" s="33"/>
      <c r="G35" s="33"/>
      <c r="H35" s="33"/>
      <c r="I35" s="20"/>
      <c r="J35" s="21"/>
    </row>
    <row r="36" spans="2:10" x14ac:dyDescent="0.25">
      <c r="B36" s="19"/>
      <c r="C36" s="20"/>
      <c r="D36" s="450" t="s">
        <v>2894</v>
      </c>
      <c r="E36" s="451"/>
      <c r="F36" s="451"/>
      <c r="G36" s="451"/>
      <c r="H36" s="451"/>
      <c r="I36" s="20"/>
      <c r="J36" s="21"/>
    </row>
    <row r="37" spans="2:10" x14ac:dyDescent="0.25">
      <c r="B37" s="19"/>
      <c r="C37" s="20"/>
      <c r="D37" s="33"/>
      <c r="E37" s="33"/>
      <c r="F37" s="35"/>
      <c r="G37" s="33"/>
      <c r="H37" s="33"/>
      <c r="I37" s="20"/>
      <c r="J37" s="21"/>
    </row>
    <row r="38" spans="2:10" x14ac:dyDescent="0.25">
      <c r="B38" s="19"/>
      <c r="C38" s="20"/>
      <c r="D38" s="450" t="s">
        <v>682</v>
      </c>
      <c r="E38" s="451"/>
      <c r="F38" s="451"/>
      <c r="G38" s="451"/>
      <c r="H38" s="451"/>
      <c r="I38" s="20"/>
      <c r="J38" s="21"/>
    </row>
    <row r="39" spans="2:10" x14ac:dyDescent="0.25">
      <c r="B39" s="19"/>
      <c r="C39" s="20"/>
      <c r="D39" s="34"/>
      <c r="E39" s="34"/>
      <c r="F39" s="34"/>
      <c r="G39" s="34"/>
      <c r="H39" s="34"/>
      <c r="I39" s="20"/>
      <c r="J39" s="21"/>
    </row>
    <row r="40" spans="2:10" x14ac:dyDescent="0.25">
      <c r="B40" s="19"/>
      <c r="C40" s="20"/>
      <c r="D40" s="452" t="s">
        <v>683</v>
      </c>
      <c r="E40" s="453" t="s">
        <v>676</v>
      </c>
      <c r="F40" s="453"/>
      <c r="G40" s="453"/>
      <c r="H40" s="453"/>
      <c r="I40" s="20"/>
      <c r="J40" s="21"/>
    </row>
    <row r="41" spans="2:10" x14ac:dyDescent="0.25">
      <c r="B41" s="19"/>
      <c r="C41" s="20"/>
      <c r="D41" s="36"/>
      <c r="E41" s="32"/>
      <c r="F41" s="32"/>
      <c r="G41" s="32"/>
      <c r="H41" s="32"/>
      <c r="I41" s="20"/>
      <c r="J41" s="21"/>
    </row>
    <row r="42" spans="2:10" x14ac:dyDescent="0.25">
      <c r="B42" s="19"/>
      <c r="C42" s="20"/>
      <c r="D42" s="452" t="s">
        <v>2900</v>
      </c>
      <c r="E42" s="452"/>
      <c r="F42" s="452"/>
      <c r="G42" s="452"/>
      <c r="H42" s="452"/>
      <c r="I42" s="20"/>
      <c r="J42" s="21"/>
    </row>
    <row r="43" spans="2:10" x14ac:dyDescent="0.25">
      <c r="B43" s="19"/>
      <c r="C43" s="20"/>
      <c r="D43" s="20"/>
      <c r="E43" s="28"/>
      <c r="F43" s="28"/>
      <c r="G43" s="28"/>
      <c r="H43" s="28"/>
      <c r="I43" s="20"/>
      <c r="J43" s="21"/>
    </row>
    <row r="44" spans="2:10" x14ac:dyDescent="0.25">
      <c r="B44" s="19"/>
      <c r="C44" s="20"/>
      <c r="D44" s="452" t="s">
        <v>684</v>
      </c>
      <c r="E44" s="453"/>
      <c r="F44" s="453"/>
      <c r="G44" s="453"/>
      <c r="H44" s="453"/>
      <c r="I44" s="20"/>
      <c r="J44" s="21"/>
    </row>
    <row r="45" spans="2:10" ht="15.75" thickBot="1" x14ac:dyDescent="0.3">
      <c r="B45" s="29"/>
      <c r="C45" s="30"/>
      <c r="D45" s="30"/>
      <c r="E45" s="30"/>
      <c r="F45" s="30"/>
      <c r="G45" s="30"/>
      <c r="H45" s="30"/>
      <c r="I45" s="30"/>
      <c r="J45" s="31"/>
    </row>
  </sheetData>
  <sheetProtection sheet="1" objects="1" scenarios="1"/>
  <mergeCells count="14">
    <mergeCell ref="D34:H34"/>
    <mergeCell ref="D36:H36"/>
    <mergeCell ref="D38:H38"/>
    <mergeCell ref="D40:H40"/>
    <mergeCell ref="D44:H44"/>
    <mergeCell ref="D42:H42"/>
    <mergeCell ref="D32:H32"/>
    <mergeCell ref="D6:H6"/>
    <mergeCell ref="D24:H24"/>
    <mergeCell ref="D26:H26"/>
    <mergeCell ref="D28:H28"/>
    <mergeCell ref="D30:H30"/>
    <mergeCell ref="E9:F9"/>
    <mergeCell ref="E10:F10"/>
  </mergeCells>
  <hyperlinks>
    <hyperlink ref="D24:H24" location="'A. HTT General'!A1" display="Tab A: HTT General" xr:uid="{FB4E4E08-60F2-4E2A-958A-D9F210746B24}"/>
    <hyperlink ref="D26:H26" location="'B1. Mortgage Assets'!A1" display="Worksheet B1: HTT Mortgage Assets" xr:uid="{38D242B7-8576-4DB8-8AEC-2DE74760F06B}"/>
    <hyperlink ref="D28:H28" location="'B2. Public Sector Assets'!A1" display="Worksheet B2: HTT Public Sector Assets" xr:uid="{160CC50E-7AE1-48C2-8DD6-872F3EF86640}"/>
    <hyperlink ref="D32:H32" location="'C.HTT Harmonised Glossary'!A1" display="Worksheet C: HTT Harmonised Glossary" xr:uid="{98BA4EB3-F00B-4395-A4EA-66658FA077DB}"/>
    <hyperlink ref="D30:H30" location="'B3. Shipping Assets'!A1" display="Worksheet B3: HTT Shipping Assets" xr:uid="{3386C6D2-4AFE-4229-9165-185B3AC4DBCA}"/>
    <hyperlink ref="D34:H34" location="Disclaimer!A1" display="Disclaimer" xr:uid="{762EC8AF-80BB-4E43-8321-553C53A7B8DE}"/>
    <hyperlink ref="D40:H40" location="'F1. Sustainable M Data'!A1" display="Worksheet F1: Sustainable M data" xr:uid="{EAA8762D-F6B7-4AB3-9789-461DC8451105}"/>
    <hyperlink ref="D44:H44" location="'G1. Crisis M Payment Holidays'!A1" display="Worksheet G1. Crisis M Payment Holidays" xr:uid="{0313ED3B-F2A0-4889-A0EE-7E4DDE885F79}"/>
    <hyperlink ref="D42:H42" location="'F2. Sustainable PS data'!A1" display="WorkSheet F2: Sustainable PS data" xr:uid="{3B2A9EFE-37D3-4127-9DE0-088A1034967F}"/>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2E9196-9F24-4BD3-8CB6-B2713D9AB854}">
  <sheetPr>
    <tabColor rgb="FFED7D31"/>
  </sheetPr>
  <dimension ref="A1:W413"/>
  <sheetViews>
    <sheetView zoomScale="90" zoomScaleNormal="90" workbookViewId="0"/>
  </sheetViews>
  <sheetFormatPr defaultColWidth="8.85546875" defaultRowHeight="15" outlineLevelRow="1" x14ac:dyDescent="0.25"/>
  <cols>
    <col min="1" max="1" width="13.28515625" style="110" customWidth="1"/>
    <col min="2" max="2" width="60.7109375" style="110" customWidth="1"/>
    <col min="3" max="3" width="39" style="110" bestFit="1" customWidth="1"/>
    <col min="4" max="4" width="35" style="110" bestFit="1" customWidth="1"/>
    <col min="5" max="5" width="6.7109375" style="110" customWidth="1"/>
    <col min="6" max="6" width="41.7109375" style="110" customWidth="1"/>
    <col min="7" max="7" width="41.7109375" style="107" customWidth="1"/>
    <col min="8" max="8" width="7.28515625" style="110" customWidth="1"/>
    <col min="9" max="10" width="38" style="110" customWidth="1"/>
    <col min="11" max="11" width="47.7109375" style="110" customWidth="1"/>
    <col min="12" max="12" width="7.28515625" style="110" hidden="1" customWidth="1"/>
    <col min="13" max="13" width="37" style="110" bestFit="1" customWidth="1"/>
    <col min="14" max="14" width="25.7109375" style="107" customWidth="1"/>
    <col min="15" max="22" width="8.85546875" style="127"/>
    <col min="23" max="23" width="0" style="127" hidden="1" customWidth="1"/>
    <col min="24" max="16384" width="8.85546875" style="127"/>
  </cols>
  <sheetData>
    <row r="1" spans="1:13" ht="31.5" x14ac:dyDescent="0.25">
      <c r="A1" s="106" t="s">
        <v>0</v>
      </c>
      <c r="B1" s="106"/>
      <c r="C1" s="107"/>
      <c r="D1" s="107"/>
      <c r="E1" s="107"/>
      <c r="F1" s="108" t="s">
        <v>3214</v>
      </c>
      <c r="H1" s="107"/>
      <c r="I1" s="106"/>
      <c r="J1" s="107"/>
      <c r="K1" s="107"/>
      <c r="L1" s="107"/>
      <c r="M1" s="107"/>
    </row>
    <row r="2" spans="1:13" ht="15.75" thickBot="1" x14ac:dyDescent="0.3">
      <c r="A2" s="107"/>
      <c r="B2" s="109"/>
      <c r="C2" s="109"/>
      <c r="D2" s="107"/>
      <c r="E2" s="107"/>
      <c r="F2" s="107"/>
      <c r="H2" s="107"/>
      <c r="L2" s="107"/>
      <c r="M2" s="107"/>
    </row>
    <row r="3" spans="1:13" ht="19.5" thickBot="1" x14ac:dyDescent="0.3">
      <c r="A3" s="111"/>
      <c r="B3" s="112" t="s">
        <v>1</v>
      </c>
      <c r="C3" s="113" t="s">
        <v>2</v>
      </c>
      <c r="D3" s="111"/>
      <c r="E3" s="111"/>
      <c r="F3" s="107"/>
      <c r="G3" s="111"/>
      <c r="H3" s="107"/>
      <c r="L3" s="107"/>
      <c r="M3" s="107"/>
    </row>
    <row r="4" spans="1:13" ht="15.75" thickBot="1" x14ac:dyDescent="0.3">
      <c r="H4" s="107"/>
      <c r="L4" s="107"/>
      <c r="M4" s="107"/>
    </row>
    <row r="5" spans="1:13" ht="18.75" x14ac:dyDescent="0.25">
      <c r="A5" s="114"/>
      <c r="B5" s="115" t="s">
        <v>3</v>
      </c>
      <c r="C5" s="114"/>
      <c r="E5" s="116"/>
      <c r="F5" s="116"/>
      <c r="H5" s="107"/>
      <c r="L5" s="107"/>
      <c r="M5" s="107"/>
    </row>
    <row r="6" spans="1:13" x14ac:dyDescent="0.25">
      <c r="B6" s="117" t="s">
        <v>4</v>
      </c>
      <c r="C6" s="116"/>
      <c r="D6" s="116"/>
      <c r="H6" s="107"/>
      <c r="L6" s="107"/>
      <c r="M6" s="107"/>
    </row>
    <row r="7" spans="1:13" x14ac:dyDescent="0.25">
      <c r="B7" s="118" t="s">
        <v>5</v>
      </c>
      <c r="C7" s="116"/>
      <c r="D7" s="116"/>
      <c r="H7" s="107"/>
      <c r="L7" s="107"/>
      <c r="M7" s="107"/>
    </row>
    <row r="8" spans="1:13" x14ac:dyDescent="0.25">
      <c r="B8" s="118" t="s">
        <v>6</v>
      </c>
      <c r="C8" s="116"/>
      <c r="D8" s="116"/>
      <c r="F8" s="110" t="s">
        <v>7</v>
      </c>
      <c r="H8" s="107"/>
      <c r="L8" s="107"/>
      <c r="M8" s="107"/>
    </row>
    <row r="9" spans="1:13" x14ac:dyDescent="0.25">
      <c r="B9" s="117" t="s">
        <v>8</v>
      </c>
      <c r="H9" s="107"/>
      <c r="L9" s="107"/>
      <c r="M9" s="107"/>
    </row>
    <row r="10" spans="1:13" x14ac:dyDescent="0.25">
      <c r="B10" s="117" t="s">
        <v>9</v>
      </c>
      <c r="H10" s="107"/>
      <c r="L10" s="107"/>
      <c r="M10" s="107"/>
    </row>
    <row r="11" spans="1:13" ht="15.75" thickBot="1" x14ac:dyDescent="0.3">
      <c r="B11" s="119" t="s">
        <v>10</v>
      </c>
      <c r="H11" s="107"/>
      <c r="L11" s="107"/>
      <c r="M11" s="107"/>
    </row>
    <row r="12" spans="1:13" x14ac:dyDescent="0.25">
      <c r="B12" s="120"/>
      <c r="H12" s="107"/>
      <c r="L12" s="107"/>
      <c r="M12" s="107"/>
    </row>
    <row r="13" spans="1:13" ht="37.5" x14ac:dyDescent="0.25">
      <c r="A13" s="121" t="s">
        <v>11</v>
      </c>
      <c r="B13" s="121" t="s">
        <v>4</v>
      </c>
      <c r="C13" s="122"/>
      <c r="D13" s="122"/>
      <c r="E13" s="122"/>
      <c r="F13" s="122"/>
      <c r="G13" s="123"/>
      <c r="H13" s="107"/>
      <c r="L13" s="107"/>
      <c r="M13" s="107"/>
    </row>
    <row r="14" spans="1:13" x14ac:dyDescent="0.25">
      <c r="A14" s="124" t="s">
        <v>12</v>
      </c>
      <c r="B14" s="125" t="s">
        <v>13</v>
      </c>
      <c r="C14" s="126" t="s">
        <v>14</v>
      </c>
      <c r="E14" s="116"/>
      <c r="F14" s="116"/>
      <c r="H14" s="107"/>
      <c r="L14" s="107"/>
      <c r="M14" s="107"/>
    </row>
    <row r="15" spans="1:13" x14ac:dyDescent="0.25">
      <c r="A15" s="124" t="s">
        <v>15</v>
      </c>
      <c r="B15" s="125" t="s">
        <v>16</v>
      </c>
      <c r="C15" s="126" t="s">
        <v>2901</v>
      </c>
      <c r="E15" s="116"/>
      <c r="F15" s="116"/>
      <c r="H15" s="107"/>
      <c r="L15" s="107"/>
      <c r="M15" s="107"/>
    </row>
    <row r="16" spans="1:13" ht="30" customHeight="1" x14ac:dyDescent="0.25">
      <c r="A16" s="124" t="s">
        <v>17</v>
      </c>
      <c r="B16" s="125" t="s">
        <v>3209</v>
      </c>
      <c r="C16" s="126" t="s">
        <v>3247</v>
      </c>
      <c r="E16" s="116"/>
      <c r="F16" s="116"/>
      <c r="H16" s="107"/>
      <c r="L16" s="107"/>
      <c r="M16" s="107"/>
    </row>
    <row r="17" spans="1:23" ht="30" x14ac:dyDescent="0.25">
      <c r="A17" s="124" t="s">
        <v>19</v>
      </c>
      <c r="B17" s="125" t="s">
        <v>18</v>
      </c>
      <c r="C17" s="304" t="s">
        <v>3249</v>
      </c>
      <c r="E17" s="116"/>
      <c r="F17" s="116"/>
      <c r="H17" s="107"/>
      <c r="L17" s="107"/>
      <c r="M17" s="107"/>
    </row>
    <row r="18" spans="1:23" outlineLevel="1" x14ac:dyDescent="0.25">
      <c r="A18" s="124" t="s">
        <v>3206</v>
      </c>
      <c r="B18" s="125" t="s">
        <v>20</v>
      </c>
      <c r="C18" s="466">
        <v>46294</v>
      </c>
      <c r="E18" s="116"/>
      <c r="F18" s="116"/>
      <c r="H18" s="107"/>
      <c r="L18" s="107"/>
      <c r="M18" s="107"/>
    </row>
    <row r="19" spans="1:23" outlineLevel="1" x14ac:dyDescent="0.25">
      <c r="A19" s="124" t="s">
        <v>3207</v>
      </c>
      <c r="B19" s="125" t="s">
        <v>3208</v>
      </c>
      <c r="C19" s="126"/>
      <c r="E19" s="116"/>
      <c r="F19" s="116"/>
      <c r="H19" s="107"/>
      <c r="L19" s="107"/>
      <c r="M19" s="107"/>
    </row>
    <row r="20" spans="1:23" outlineLevel="1" x14ac:dyDescent="0.25">
      <c r="A20" s="124" t="s">
        <v>22</v>
      </c>
      <c r="B20" s="128" t="s">
        <v>21</v>
      </c>
      <c r="C20" s="126"/>
      <c r="E20" s="116"/>
      <c r="F20" s="116"/>
      <c r="H20" s="107"/>
      <c r="L20" s="107"/>
      <c r="M20" s="107"/>
    </row>
    <row r="21" spans="1:23" outlineLevel="1" x14ac:dyDescent="0.25">
      <c r="A21" s="124" t="s">
        <v>24</v>
      </c>
      <c r="B21" s="128" t="s">
        <v>23</v>
      </c>
      <c r="C21" s="126"/>
      <c r="E21" s="116"/>
      <c r="F21" s="116"/>
      <c r="H21" s="107"/>
      <c r="L21" s="107"/>
      <c r="M21" s="107"/>
    </row>
    <row r="22" spans="1:23" outlineLevel="1" x14ac:dyDescent="0.25">
      <c r="A22" s="124" t="s">
        <v>25</v>
      </c>
      <c r="B22" s="128"/>
      <c r="E22" s="116"/>
      <c r="F22" s="116"/>
      <c r="H22" s="107"/>
      <c r="L22" s="107"/>
      <c r="M22" s="107"/>
    </row>
    <row r="23" spans="1:23" outlineLevel="1" x14ac:dyDescent="0.25">
      <c r="A23" s="124" t="s">
        <v>26</v>
      </c>
      <c r="B23" s="128"/>
      <c r="E23" s="116"/>
      <c r="F23" s="116"/>
      <c r="H23" s="107"/>
      <c r="L23" s="107"/>
      <c r="M23" s="107"/>
    </row>
    <row r="24" spans="1:23" outlineLevel="1" x14ac:dyDescent="0.25">
      <c r="A24" s="124" t="s">
        <v>27</v>
      </c>
      <c r="B24" s="128"/>
      <c r="E24" s="116"/>
      <c r="F24" s="116"/>
      <c r="H24" s="107"/>
      <c r="L24" s="107"/>
      <c r="M24" s="107"/>
    </row>
    <row r="25" spans="1:23" outlineLevel="1" x14ac:dyDescent="0.25">
      <c r="A25" s="124" t="s">
        <v>28</v>
      </c>
      <c r="B25" s="128"/>
      <c r="E25" s="116"/>
      <c r="F25" s="116"/>
      <c r="H25" s="107"/>
      <c r="L25" s="107"/>
      <c r="M25" s="107"/>
    </row>
    <row r="26" spans="1:23" ht="18.75" x14ac:dyDescent="0.25">
      <c r="A26" s="122"/>
      <c r="B26" s="121" t="s">
        <v>5</v>
      </c>
      <c r="C26" s="122"/>
      <c r="D26" s="122"/>
      <c r="E26" s="122"/>
      <c r="F26" s="122"/>
      <c r="G26" s="123"/>
      <c r="H26" s="107"/>
      <c r="L26" s="107"/>
      <c r="M26" s="107"/>
    </row>
    <row r="27" spans="1:23" x14ac:dyDescent="0.25">
      <c r="A27" s="124" t="s">
        <v>29</v>
      </c>
      <c r="B27" s="129" t="s">
        <v>30</v>
      </c>
      <c r="C27" s="126" t="s">
        <v>31</v>
      </c>
      <c r="D27" s="130"/>
      <c r="E27" s="130"/>
      <c r="F27" s="130"/>
      <c r="H27" s="107"/>
      <c r="L27" s="107"/>
      <c r="M27" s="107"/>
    </row>
    <row r="28" spans="1:23" x14ac:dyDescent="0.25">
      <c r="A28" s="124" t="s">
        <v>32</v>
      </c>
      <c r="B28" s="131" t="s">
        <v>33</v>
      </c>
      <c r="C28" s="126" t="s">
        <v>34</v>
      </c>
      <c r="E28" s="130"/>
      <c r="F28" s="130"/>
      <c r="H28" s="107"/>
      <c r="L28" s="107"/>
      <c r="M28" s="110" t="s">
        <v>31</v>
      </c>
      <c r="W28" s="130"/>
    </row>
    <row r="29" spans="1:23" x14ac:dyDescent="0.25">
      <c r="A29" s="124" t="s">
        <v>35</v>
      </c>
      <c r="B29" s="129" t="s">
        <v>36</v>
      </c>
      <c r="C29" s="126" t="s">
        <v>37</v>
      </c>
      <c r="E29" s="130"/>
      <c r="F29" s="130"/>
      <c r="H29" s="107"/>
      <c r="L29" s="107"/>
      <c r="M29" s="110" t="s">
        <v>37</v>
      </c>
      <c r="W29" s="110"/>
    </row>
    <row r="30" spans="1:23" ht="39.6" customHeight="1" outlineLevel="1" x14ac:dyDescent="0.25">
      <c r="A30" s="124" t="s">
        <v>38</v>
      </c>
      <c r="B30" s="129" t="s">
        <v>39</v>
      </c>
      <c r="C30" s="302" t="s">
        <v>3248</v>
      </c>
      <c r="E30" s="130"/>
      <c r="F30" s="130"/>
      <c r="H30" s="107"/>
      <c r="L30" s="107"/>
      <c r="M30" s="110" t="s">
        <v>34</v>
      </c>
      <c r="W30" s="126"/>
    </row>
    <row r="31" spans="1:23" outlineLevel="1" x14ac:dyDescent="0.25">
      <c r="A31" s="124" t="s">
        <v>40</v>
      </c>
      <c r="B31" s="132"/>
      <c r="E31" s="130"/>
      <c r="F31" s="130"/>
      <c r="H31" s="107"/>
      <c r="L31" s="107"/>
      <c r="M31" s="107"/>
    </row>
    <row r="32" spans="1:23" outlineLevel="1" x14ac:dyDescent="0.25">
      <c r="A32" s="124" t="s">
        <v>41</v>
      </c>
      <c r="B32" s="132"/>
      <c r="E32" s="130"/>
      <c r="F32" s="130"/>
      <c r="H32" s="107"/>
      <c r="L32" s="107"/>
      <c r="M32" s="107"/>
    </row>
    <row r="33" spans="1:14" outlineLevel="1" x14ac:dyDescent="0.25">
      <c r="A33" s="124" t="s">
        <v>42</v>
      </c>
      <c r="B33" s="132"/>
      <c r="E33" s="130"/>
      <c r="F33" s="130"/>
      <c r="H33" s="107"/>
      <c r="L33" s="107"/>
      <c r="M33" s="107"/>
    </row>
    <row r="34" spans="1:14" outlineLevel="1" x14ac:dyDescent="0.25">
      <c r="A34" s="124" t="s">
        <v>43</v>
      </c>
      <c r="B34" s="132"/>
      <c r="E34" s="130"/>
      <c r="F34" s="130"/>
      <c r="H34" s="107"/>
      <c r="L34" s="107"/>
      <c r="M34" s="107"/>
    </row>
    <row r="35" spans="1:14" outlineLevel="1" x14ac:dyDescent="0.25">
      <c r="A35" s="124" t="s">
        <v>44</v>
      </c>
      <c r="B35" s="133"/>
      <c r="E35" s="130"/>
      <c r="F35" s="130"/>
      <c r="H35" s="107"/>
      <c r="L35" s="107"/>
      <c r="M35" s="107"/>
    </row>
    <row r="36" spans="1:14" ht="18.75" x14ac:dyDescent="0.25">
      <c r="A36" s="121"/>
      <c r="B36" s="121" t="s">
        <v>6</v>
      </c>
      <c r="C36" s="121"/>
      <c r="D36" s="122"/>
      <c r="E36" s="122"/>
      <c r="F36" s="122"/>
      <c r="G36" s="123"/>
      <c r="H36" s="107"/>
      <c r="L36" s="107"/>
      <c r="M36" s="107"/>
    </row>
    <row r="37" spans="1:14" ht="15" customHeight="1" x14ac:dyDescent="0.25">
      <c r="A37" s="134"/>
      <c r="B37" s="135" t="s">
        <v>45</v>
      </c>
      <c r="C37" s="134" t="s">
        <v>46</v>
      </c>
      <c r="D37" s="136"/>
      <c r="E37" s="136"/>
      <c r="F37" s="136"/>
      <c r="G37" s="137"/>
      <c r="H37" s="107"/>
      <c r="L37" s="107"/>
      <c r="M37" s="107"/>
    </row>
    <row r="38" spans="1:14" x14ac:dyDescent="0.25">
      <c r="A38" s="124" t="s">
        <v>47</v>
      </c>
      <c r="B38" s="138" t="s">
        <v>48</v>
      </c>
      <c r="C38" s="139">
        <v>1458.84670308</v>
      </c>
      <c r="F38" s="130"/>
      <c r="H38" s="107"/>
      <c r="L38" s="107"/>
      <c r="M38" s="107"/>
    </row>
    <row r="39" spans="1:14" x14ac:dyDescent="0.25">
      <c r="A39" s="124" t="s">
        <v>49</v>
      </c>
      <c r="B39" s="138" t="s">
        <v>50</v>
      </c>
      <c r="C39" s="139">
        <v>0</v>
      </c>
      <c r="F39" s="130"/>
      <c r="H39" s="107"/>
      <c r="L39" s="107"/>
      <c r="M39" s="107"/>
      <c r="N39" s="127"/>
    </row>
    <row r="40" spans="1:14" outlineLevel="1" x14ac:dyDescent="0.25">
      <c r="A40" s="124" t="s">
        <v>51</v>
      </c>
      <c r="B40" s="140" t="s">
        <v>52</v>
      </c>
      <c r="C40" s="139" t="s">
        <v>53</v>
      </c>
      <c r="F40" s="130"/>
      <c r="H40" s="107"/>
      <c r="L40" s="107"/>
      <c r="M40" s="107"/>
      <c r="N40" s="127"/>
    </row>
    <row r="41" spans="1:14" outlineLevel="1" x14ac:dyDescent="0.25">
      <c r="A41" s="124" t="s">
        <v>54</v>
      </c>
      <c r="B41" s="140" t="s">
        <v>55</v>
      </c>
      <c r="C41" s="139" t="s">
        <v>53</v>
      </c>
      <c r="F41" s="130"/>
      <c r="H41" s="107"/>
      <c r="L41" s="107"/>
      <c r="M41" s="107"/>
      <c r="N41" s="127"/>
    </row>
    <row r="42" spans="1:14" outlineLevel="1" x14ac:dyDescent="0.25">
      <c r="A42" s="124" t="s">
        <v>56</v>
      </c>
      <c r="B42" s="141"/>
      <c r="C42" s="142"/>
      <c r="F42" s="130"/>
      <c r="H42" s="107"/>
      <c r="L42" s="107"/>
      <c r="M42" s="107"/>
      <c r="N42" s="127"/>
    </row>
    <row r="43" spans="1:14" outlineLevel="1" x14ac:dyDescent="0.25">
      <c r="A43" s="143" t="s">
        <v>57</v>
      </c>
      <c r="B43" s="130"/>
      <c r="F43" s="130"/>
      <c r="H43" s="107"/>
      <c r="L43" s="107"/>
      <c r="M43" s="107"/>
      <c r="N43" s="127"/>
    </row>
    <row r="44" spans="1:14" ht="15" customHeight="1" x14ac:dyDescent="0.25">
      <c r="A44" s="134"/>
      <c r="B44" s="134" t="s">
        <v>58</v>
      </c>
      <c r="C44" s="134" t="s">
        <v>59</v>
      </c>
      <c r="D44" s="134" t="s">
        <v>60</v>
      </c>
      <c r="E44" s="134"/>
      <c r="F44" s="134" t="s">
        <v>61</v>
      </c>
      <c r="G44" s="134" t="s">
        <v>62</v>
      </c>
      <c r="I44" s="107"/>
      <c r="J44" s="107"/>
      <c r="K44" s="127"/>
      <c r="L44" s="127"/>
      <c r="M44" s="127"/>
      <c r="N44" s="127"/>
    </row>
    <row r="45" spans="1:14" x14ac:dyDescent="0.25">
      <c r="A45" s="124" t="s">
        <v>63</v>
      </c>
      <c r="B45" s="138" t="s">
        <v>64</v>
      </c>
      <c r="C45" s="144">
        <v>0.05</v>
      </c>
      <c r="D45" s="145" t="s">
        <v>335</v>
      </c>
      <c r="E45" s="146"/>
      <c r="F45" s="144" t="s">
        <v>335</v>
      </c>
      <c r="G45" s="126" t="s">
        <v>53</v>
      </c>
      <c r="H45" s="107"/>
      <c r="L45" s="107"/>
      <c r="M45" s="107"/>
      <c r="N45" s="127"/>
    </row>
    <row r="46" spans="1:14" outlineLevel="1" x14ac:dyDescent="0.25">
      <c r="A46" s="124" t="s">
        <v>65</v>
      </c>
      <c r="B46" s="124"/>
      <c r="C46" s="144"/>
      <c r="D46" s="146"/>
      <c r="E46" s="146"/>
      <c r="F46" s="144"/>
      <c r="G46" s="147"/>
      <c r="H46" s="107"/>
      <c r="L46" s="107"/>
      <c r="M46" s="107"/>
      <c r="N46" s="127"/>
    </row>
    <row r="47" spans="1:14" outlineLevel="1" x14ac:dyDescent="0.25">
      <c r="A47" s="124" t="s">
        <v>66</v>
      </c>
      <c r="B47" s="124" t="s">
        <v>3215</v>
      </c>
      <c r="C47" s="139"/>
      <c r="D47" s="146"/>
      <c r="E47" s="146"/>
      <c r="F47" s="144"/>
      <c r="G47" s="147"/>
      <c r="H47" s="107"/>
      <c r="L47" s="107"/>
      <c r="M47" s="107"/>
      <c r="N47" s="127"/>
    </row>
    <row r="48" spans="1:14" outlineLevel="1" x14ac:dyDescent="0.25">
      <c r="A48" s="124" t="s">
        <v>68</v>
      </c>
      <c r="B48" s="124"/>
      <c r="C48" s="147"/>
      <c r="D48" s="148"/>
      <c r="E48" s="148"/>
      <c r="F48" s="147"/>
      <c r="G48" s="147"/>
      <c r="H48" s="107"/>
      <c r="L48" s="107"/>
      <c r="M48" s="107"/>
      <c r="N48" s="127"/>
    </row>
    <row r="49" spans="1:14" outlineLevel="1" x14ac:dyDescent="0.25">
      <c r="A49" s="124" t="s">
        <v>69</v>
      </c>
      <c r="B49" s="149" t="s">
        <v>3216</v>
      </c>
      <c r="C49" s="144"/>
      <c r="D49" s="146"/>
      <c r="E49" s="146"/>
      <c r="F49" s="144"/>
      <c r="G49" s="144"/>
      <c r="H49" s="107"/>
      <c r="L49" s="107"/>
      <c r="M49" s="107"/>
      <c r="N49" s="127"/>
    </row>
    <row r="50" spans="1:14" outlineLevel="1" x14ac:dyDescent="0.25">
      <c r="A50" s="124" t="s">
        <v>70</v>
      </c>
      <c r="B50" s="149" t="s">
        <v>67</v>
      </c>
      <c r="C50" s="144"/>
      <c r="D50" s="146"/>
      <c r="E50" s="146"/>
      <c r="F50" s="144"/>
      <c r="G50" s="144"/>
      <c r="H50" s="107"/>
      <c r="L50" s="107"/>
      <c r="M50" s="107"/>
      <c r="N50" s="127"/>
    </row>
    <row r="51" spans="1:14" outlineLevel="1" x14ac:dyDescent="0.25">
      <c r="A51" s="124" t="s">
        <v>71</v>
      </c>
      <c r="B51" s="149" t="s">
        <v>3217</v>
      </c>
      <c r="C51" s="144"/>
      <c r="D51" s="146"/>
      <c r="E51" s="146"/>
      <c r="F51" s="144"/>
      <c r="G51" s="144"/>
      <c r="H51" s="107"/>
      <c r="L51" s="107"/>
      <c r="M51" s="107"/>
      <c r="N51" s="127"/>
    </row>
    <row r="52" spans="1:14" ht="15" customHeight="1" x14ac:dyDescent="0.25">
      <c r="A52" s="134"/>
      <c r="B52" s="135" t="s">
        <v>72</v>
      </c>
      <c r="C52" s="134" t="s">
        <v>46</v>
      </c>
      <c r="D52" s="134"/>
      <c r="E52" s="136"/>
      <c r="F52" s="137" t="s">
        <v>73</v>
      </c>
      <c r="G52" s="137"/>
      <c r="H52" s="107"/>
      <c r="L52" s="107"/>
      <c r="M52" s="107"/>
      <c r="N52" s="127"/>
    </row>
    <row r="53" spans="1:14" x14ac:dyDescent="0.25">
      <c r="A53" s="124" t="s">
        <v>74</v>
      </c>
      <c r="B53" s="138" t="s">
        <v>75</v>
      </c>
      <c r="C53" s="150">
        <v>1458.84670308</v>
      </c>
      <c r="E53" s="151"/>
      <c r="F53" s="152">
        <f>IF($C$58=0,"",IF(C53="[for completion]","",C53/$C$58))</f>
        <v>1</v>
      </c>
      <c r="G53" s="153"/>
      <c r="H53" s="107"/>
      <c r="L53" s="107"/>
      <c r="M53" s="107"/>
      <c r="N53" s="127"/>
    </row>
    <row r="54" spans="1:14" x14ac:dyDescent="0.25">
      <c r="A54" s="124" t="s">
        <v>76</v>
      </c>
      <c r="B54" s="138" t="s">
        <v>77</v>
      </c>
      <c r="C54" s="150">
        <v>0</v>
      </c>
      <c r="E54" s="151"/>
      <c r="F54" s="152">
        <f>IF($C$58=0,"",IF(C54="[for completion]","",C54/$C$58))</f>
        <v>0</v>
      </c>
      <c r="G54" s="153"/>
      <c r="H54" s="107"/>
      <c r="L54" s="107"/>
      <c r="M54" s="107"/>
      <c r="N54" s="127"/>
    </row>
    <row r="55" spans="1:14" x14ac:dyDescent="0.25">
      <c r="A55" s="124" t="s">
        <v>78</v>
      </c>
      <c r="B55" s="138" t="s">
        <v>79</v>
      </c>
      <c r="C55" s="150">
        <v>0</v>
      </c>
      <c r="E55" s="151"/>
      <c r="F55" s="152">
        <f>IF($C$58=0,"",IF(C55="[for completion]","",C55/$C$58))</f>
        <v>0</v>
      </c>
      <c r="G55" s="153"/>
      <c r="H55" s="107"/>
      <c r="L55" s="107"/>
      <c r="M55" s="107"/>
      <c r="N55" s="127"/>
    </row>
    <row r="56" spans="1:14" x14ac:dyDescent="0.25">
      <c r="A56" s="124" t="s">
        <v>80</v>
      </c>
      <c r="B56" s="138" t="s">
        <v>81</v>
      </c>
      <c r="C56" s="150">
        <v>0</v>
      </c>
      <c r="E56" s="151"/>
      <c r="F56" s="152">
        <f>IF($C$58=0,"",IF(C56="[for completion]","",C56/$C$58))</f>
        <v>0</v>
      </c>
      <c r="G56" s="153"/>
      <c r="H56" s="107"/>
      <c r="L56" s="107"/>
      <c r="M56" s="107"/>
      <c r="N56" s="127"/>
    </row>
    <row r="57" spans="1:14" x14ac:dyDescent="0.25">
      <c r="A57" s="124" t="s">
        <v>82</v>
      </c>
      <c r="B57" s="124" t="s">
        <v>83</v>
      </c>
      <c r="C57" s="150">
        <v>0</v>
      </c>
      <c r="E57" s="151"/>
      <c r="F57" s="152">
        <f>IF($C$58=0,"",IF(C57="[for completion]","",C57/$C$58))</f>
        <v>0</v>
      </c>
      <c r="G57" s="153"/>
      <c r="H57" s="107"/>
      <c r="L57" s="107"/>
      <c r="M57" s="107"/>
      <c r="N57" s="127"/>
    </row>
    <row r="58" spans="1:14" x14ac:dyDescent="0.25">
      <c r="A58" s="124" t="s">
        <v>84</v>
      </c>
      <c r="B58" s="154" t="s">
        <v>85</v>
      </c>
      <c r="C58" s="155">
        <f>SUM(C53:C57)</f>
        <v>1458.84670308</v>
      </c>
      <c r="D58" s="151"/>
      <c r="E58" s="151"/>
      <c r="F58" s="156">
        <f>SUM(F53:F57)</f>
        <v>1</v>
      </c>
      <c r="G58" s="153"/>
      <c r="H58" s="107"/>
      <c r="L58" s="107"/>
      <c r="M58" s="107"/>
      <c r="N58" s="127"/>
    </row>
    <row r="59" spans="1:14" outlineLevel="1" x14ac:dyDescent="0.25">
      <c r="A59" s="124" t="s">
        <v>86</v>
      </c>
      <c r="B59" s="157" t="s">
        <v>87</v>
      </c>
      <c r="C59" s="139"/>
      <c r="E59" s="151"/>
      <c r="F59" s="152">
        <f t="shared" ref="F59:F64" si="0">IF($C$58=0,"",IF(C59="[for completion]","",C59/$C$58))</f>
        <v>0</v>
      </c>
      <c r="G59" s="153"/>
      <c r="H59" s="107"/>
      <c r="L59" s="107"/>
      <c r="M59" s="107"/>
      <c r="N59" s="127"/>
    </row>
    <row r="60" spans="1:14" outlineLevel="1" x14ac:dyDescent="0.25">
      <c r="A60" s="124" t="s">
        <v>88</v>
      </c>
      <c r="B60" s="157" t="s">
        <v>87</v>
      </c>
      <c r="C60" s="139"/>
      <c r="E60" s="151"/>
      <c r="F60" s="152">
        <f t="shared" si="0"/>
        <v>0</v>
      </c>
      <c r="G60" s="153"/>
      <c r="H60" s="107"/>
      <c r="L60" s="107"/>
      <c r="M60" s="107"/>
      <c r="N60" s="127"/>
    </row>
    <row r="61" spans="1:14" outlineLevel="1" x14ac:dyDescent="0.25">
      <c r="A61" s="124" t="s">
        <v>89</v>
      </c>
      <c r="B61" s="157" t="s">
        <v>87</v>
      </c>
      <c r="C61" s="139"/>
      <c r="E61" s="151"/>
      <c r="F61" s="152">
        <f t="shared" si="0"/>
        <v>0</v>
      </c>
      <c r="G61" s="153"/>
      <c r="H61" s="107"/>
      <c r="L61" s="107"/>
      <c r="M61" s="107"/>
      <c r="N61" s="127"/>
    </row>
    <row r="62" spans="1:14" outlineLevel="1" x14ac:dyDescent="0.25">
      <c r="A62" s="124" t="s">
        <v>90</v>
      </c>
      <c r="B62" s="157" t="s">
        <v>87</v>
      </c>
      <c r="C62" s="139"/>
      <c r="E62" s="151"/>
      <c r="F62" s="152">
        <f t="shared" si="0"/>
        <v>0</v>
      </c>
      <c r="G62" s="153"/>
      <c r="H62" s="107"/>
      <c r="L62" s="107"/>
      <c r="M62" s="107"/>
      <c r="N62" s="127"/>
    </row>
    <row r="63" spans="1:14" outlineLevel="1" x14ac:dyDescent="0.25">
      <c r="A63" s="124" t="s">
        <v>91</v>
      </c>
      <c r="B63" s="157" t="s">
        <v>87</v>
      </c>
      <c r="C63" s="139"/>
      <c r="E63" s="151"/>
      <c r="F63" s="152">
        <f t="shared" si="0"/>
        <v>0</v>
      </c>
      <c r="G63" s="153"/>
      <c r="H63" s="107"/>
      <c r="L63" s="107"/>
      <c r="M63" s="107"/>
      <c r="N63" s="127"/>
    </row>
    <row r="64" spans="1:14" outlineLevel="1" x14ac:dyDescent="0.25">
      <c r="A64" s="124" t="s">
        <v>92</v>
      </c>
      <c r="B64" s="157" t="s">
        <v>87</v>
      </c>
      <c r="C64" s="158"/>
      <c r="D64" s="127"/>
      <c r="E64" s="127"/>
      <c r="F64" s="152">
        <f t="shared" si="0"/>
        <v>0</v>
      </c>
      <c r="G64" s="159"/>
      <c r="H64" s="107"/>
      <c r="L64" s="107"/>
      <c r="M64" s="107"/>
      <c r="N64" s="127"/>
    </row>
    <row r="65" spans="1:14" ht="15" customHeight="1" x14ac:dyDescent="0.25">
      <c r="A65" s="134"/>
      <c r="B65" s="135" t="s">
        <v>93</v>
      </c>
      <c r="C65" s="160" t="s">
        <v>94</v>
      </c>
      <c r="D65" s="160" t="s">
        <v>95</v>
      </c>
      <c r="E65" s="136"/>
      <c r="F65" s="137" t="s">
        <v>96</v>
      </c>
      <c r="G65" s="137" t="s">
        <v>97</v>
      </c>
      <c r="H65" s="107"/>
      <c r="L65" s="107"/>
      <c r="M65" s="107"/>
      <c r="N65" s="127"/>
    </row>
    <row r="66" spans="1:14" x14ac:dyDescent="0.25">
      <c r="A66" s="124" t="s">
        <v>98</v>
      </c>
      <c r="B66" s="138" t="s">
        <v>99</v>
      </c>
      <c r="C66" s="150">
        <v>0.89086219716367576</v>
      </c>
      <c r="D66" s="150" t="s">
        <v>53</v>
      </c>
      <c r="E66" s="161"/>
      <c r="F66" s="162"/>
      <c r="G66" s="163"/>
      <c r="H66" s="107"/>
      <c r="L66" s="107"/>
      <c r="M66" s="107"/>
      <c r="N66" s="127"/>
    </row>
    <row r="67" spans="1:14" x14ac:dyDescent="0.25">
      <c r="A67" s="124"/>
      <c r="B67" s="138"/>
      <c r="C67" s="126"/>
      <c r="D67" s="126"/>
      <c r="E67" s="161"/>
      <c r="F67" s="162"/>
      <c r="G67" s="163"/>
      <c r="H67" s="107"/>
      <c r="L67" s="107"/>
      <c r="M67" s="107"/>
      <c r="N67" s="127"/>
    </row>
    <row r="68" spans="1:14" x14ac:dyDescent="0.25">
      <c r="A68" s="124"/>
      <c r="B68" s="138" t="s">
        <v>100</v>
      </c>
      <c r="C68" s="164"/>
      <c r="D68" s="164"/>
      <c r="E68" s="161"/>
      <c r="F68" s="163"/>
      <c r="G68" s="163"/>
      <c r="H68" s="107"/>
      <c r="L68" s="107"/>
      <c r="M68" s="107"/>
      <c r="N68" s="127"/>
    </row>
    <row r="69" spans="1:14" x14ac:dyDescent="0.25">
      <c r="A69" s="124"/>
      <c r="B69" s="138" t="s">
        <v>101</v>
      </c>
      <c r="C69" s="126"/>
      <c r="D69" s="126"/>
      <c r="E69" s="161"/>
      <c r="F69" s="163"/>
      <c r="G69" s="163"/>
      <c r="H69" s="107"/>
      <c r="L69" s="107"/>
      <c r="M69" s="107"/>
      <c r="N69" s="127"/>
    </row>
    <row r="70" spans="1:14" x14ac:dyDescent="0.25">
      <c r="A70" s="124" t="s">
        <v>102</v>
      </c>
      <c r="B70" s="165" t="s">
        <v>103</v>
      </c>
      <c r="C70" s="139">
        <v>875.62384937000002</v>
      </c>
      <c r="D70" s="139" t="s">
        <v>53</v>
      </c>
      <c r="E70" s="166"/>
      <c r="F70" s="152">
        <f t="shared" ref="F70:F76" si="1">IF($C$77=0,"",IF(C70="[for completion]","",C70/$C$77))</f>
        <v>0.60021649123333731</v>
      </c>
      <c r="G70" s="152" t="str">
        <f>IF($D$77=0,"",IF(D70="[Mark as ND1 if not relevant]","",D70/$D$77))</f>
        <v/>
      </c>
      <c r="H70" s="107"/>
      <c r="L70" s="107"/>
      <c r="M70" s="107"/>
      <c r="N70" s="127"/>
    </row>
    <row r="71" spans="1:14" x14ac:dyDescent="0.25">
      <c r="A71" s="124" t="s">
        <v>104</v>
      </c>
      <c r="B71" s="165" t="s">
        <v>105</v>
      </c>
      <c r="C71" s="139">
        <v>460.72905089</v>
      </c>
      <c r="D71" s="139" t="s">
        <v>53</v>
      </c>
      <c r="E71" s="166"/>
      <c r="F71" s="152">
        <f t="shared" si="1"/>
        <v>0.31581731645777628</v>
      </c>
      <c r="G71" s="152" t="str">
        <f t="shared" ref="G71:G76" si="2">IF($D$77=0,"",IF(D71="[Mark as ND1 if not relevant]","",D71/$D$77))</f>
        <v/>
      </c>
      <c r="H71" s="107"/>
      <c r="L71" s="107"/>
      <c r="M71" s="107"/>
      <c r="N71" s="127"/>
    </row>
    <row r="72" spans="1:14" x14ac:dyDescent="0.25">
      <c r="A72" s="124" t="s">
        <v>106</v>
      </c>
      <c r="B72" s="165" t="s">
        <v>107</v>
      </c>
      <c r="C72" s="139">
        <v>120.17148573</v>
      </c>
      <c r="D72" s="139" t="s">
        <v>53</v>
      </c>
      <c r="E72" s="166"/>
      <c r="F72" s="152">
        <f t="shared" si="1"/>
        <v>8.2374306687801477E-2</v>
      </c>
      <c r="G72" s="152" t="str">
        <f t="shared" si="2"/>
        <v/>
      </c>
      <c r="H72" s="107"/>
      <c r="L72" s="107"/>
      <c r="M72" s="107"/>
      <c r="N72" s="127"/>
    </row>
    <row r="73" spans="1:14" x14ac:dyDescent="0.25">
      <c r="A73" s="124" t="s">
        <v>108</v>
      </c>
      <c r="B73" s="165" t="s">
        <v>109</v>
      </c>
      <c r="C73" s="139">
        <v>1.6990402099999999</v>
      </c>
      <c r="D73" s="139" t="s">
        <v>53</v>
      </c>
      <c r="E73" s="166"/>
      <c r="F73" s="152">
        <f t="shared" si="1"/>
        <v>1.1646461594716495E-3</v>
      </c>
      <c r="G73" s="152" t="str">
        <f t="shared" si="2"/>
        <v/>
      </c>
      <c r="H73" s="107"/>
      <c r="L73" s="107"/>
      <c r="M73" s="107"/>
      <c r="N73" s="127"/>
    </row>
    <row r="74" spans="1:14" x14ac:dyDescent="0.25">
      <c r="A74" s="124" t="s">
        <v>110</v>
      </c>
      <c r="B74" s="165" t="s">
        <v>111</v>
      </c>
      <c r="C74" s="139">
        <v>0.62327688000000003</v>
      </c>
      <c r="D74" s="139" t="s">
        <v>53</v>
      </c>
      <c r="E74" s="166"/>
      <c r="F74" s="152">
        <f t="shared" si="1"/>
        <v>4.2723946161313757E-4</v>
      </c>
      <c r="G74" s="152" t="str">
        <f t="shared" si="2"/>
        <v/>
      </c>
      <c r="H74" s="107"/>
      <c r="L74" s="107"/>
      <c r="M74" s="107"/>
      <c r="N74" s="127"/>
    </row>
    <row r="75" spans="1:14" x14ac:dyDescent="0.25">
      <c r="A75" s="124" t="s">
        <v>112</v>
      </c>
      <c r="B75" s="165" t="s">
        <v>113</v>
      </c>
      <c r="C75" s="139">
        <v>0</v>
      </c>
      <c r="D75" s="139" t="s">
        <v>53</v>
      </c>
      <c r="E75" s="166"/>
      <c r="F75" s="152">
        <f t="shared" si="1"/>
        <v>0</v>
      </c>
      <c r="G75" s="152" t="str">
        <f t="shared" si="2"/>
        <v/>
      </c>
      <c r="H75" s="107"/>
      <c r="L75" s="107"/>
      <c r="M75" s="107"/>
      <c r="N75" s="127"/>
    </row>
    <row r="76" spans="1:14" x14ac:dyDescent="0.25">
      <c r="A76" s="124" t="s">
        <v>114</v>
      </c>
      <c r="B76" s="165" t="s">
        <v>115</v>
      </c>
      <c r="C76" s="139">
        <v>0</v>
      </c>
      <c r="D76" s="139" t="s">
        <v>53</v>
      </c>
      <c r="E76" s="166"/>
      <c r="F76" s="152">
        <f t="shared" si="1"/>
        <v>0</v>
      </c>
      <c r="G76" s="152" t="str">
        <f t="shared" si="2"/>
        <v/>
      </c>
      <c r="H76" s="107"/>
      <c r="L76" s="107"/>
      <c r="M76" s="107"/>
      <c r="N76" s="127"/>
    </row>
    <row r="77" spans="1:14" x14ac:dyDescent="0.25">
      <c r="A77" s="124" t="s">
        <v>116</v>
      </c>
      <c r="B77" s="167" t="s">
        <v>85</v>
      </c>
      <c r="C77" s="155">
        <f>SUM(C70:C76)</f>
        <v>1458.8467030800002</v>
      </c>
      <c r="D77" s="155">
        <f>SUM(D70:D76)</f>
        <v>0</v>
      </c>
      <c r="E77" s="130"/>
      <c r="F77" s="156">
        <f>SUM(F70:F76)</f>
        <v>0.99999999999999989</v>
      </c>
      <c r="G77" s="156">
        <f>SUM(G70:G76)</f>
        <v>0</v>
      </c>
      <c r="H77" s="107"/>
      <c r="L77" s="107"/>
      <c r="M77" s="107"/>
      <c r="N77" s="127"/>
    </row>
    <row r="78" spans="1:14" outlineLevel="1" x14ac:dyDescent="0.25">
      <c r="A78" s="124" t="s">
        <v>117</v>
      </c>
      <c r="B78" s="168" t="s">
        <v>118</v>
      </c>
      <c r="C78" s="169"/>
      <c r="D78" s="169"/>
      <c r="E78" s="130"/>
      <c r="F78" s="152">
        <f>IF($C$77=0,"",IF(C78="[for completion]","",C78/$C$77))</f>
        <v>0</v>
      </c>
      <c r="G78" s="152" t="str">
        <f t="shared" ref="G78:G87" si="3">IF($D$77=0,"",IF(D78="[for completion]","",D78/$D$77))</f>
        <v/>
      </c>
      <c r="H78" s="107"/>
      <c r="L78" s="107"/>
      <c r="M78" s="107"/>
      <c r="N78" s="127"/>
    </row>
    <row r="79" spans="1:14" outlineLevel="1" x14ac:dyDescent="0.25">
      <c r="A79" s="124" t="s">
        <v>119</v>
      </c>
      <c r="B79" s="168" t="s">
        <v>120</v>
      </c>
      <c r="C79" s="169"/>
      <c r="D79" s="169"/>
      <c r="E79" s="130"/>
      <c r="F79" s="152">
        <f t="shared" ref="F79:F87" si="4">IF($C$77=0,"",IF(C79="[for completion]","",C79/$C$77))</f>
        <v>0</v>
      </c>
      <c r="G79" s="152" t="str">
        <f t="shared" si="3"/>
        <v/>
      </c>
      <c r="H79" s="107"/>
      <c r="L79" s="107"/>
      <c r="M79" s="107"/>
      <c r="N79" s="127"/>
    </row>
    <row r="80" spans="1:14" outlineLevel="1" x14ac:dyDescent="0.25">
      <c r="A80" s="124" t="s">
        <v>121</v>
      </c>
      <c r="B80" s="168" t="s">
        <v>122</v>
      </c>
      <c r="C80" s="169"/>
      <c r="D80" s="169"/>
      <c r="E80" s="130"/>
      <c r="F80" s="152">
        <f t="shared" si="4"/>
        <v>0</v>
      </c>
      <c r="G80" s="152" t="str">
        <f t="shared" si="3"/>
        <v/>
      </c>
      <c r="H80" s="107"/>
      <c r="L80" s="107"/>
      <c r="M80" s="107"/>
      <c r="N80" s="127"/>
    </row>
    <row r="81" spans="1:14" outlineLevel="1" x14ac:dyDescent="0.25">
      <c r="A81" s="124" t="s">
        <v>123</v>
      </c>
      <c r="B81" s="168" t="s">
        <v>124</v>
      </c>
      <c r="C81" s="169"/>
      <c r="D81" s="169"/>
      <c r="E81" s="130"/>
      <c r="F81" s="152">
        <f t="shared" si="4"/>
        <v>0</v>
      </c>
      <c r="G81" s="152" t="str">
        <f t="shared" si="3"/>
        <v/>
      </c>
      <c r="H81" s="107"/>
      <c r="L81" s="107"/>
      <c r="M81" s="107"/>
      <c r="N81" s="127"/>
    </row>
    <row r="82" spans="1:14" outlineLevel="1" x14ac:dyDescent="0.25">
      <c r="A82" s="124" t="s">
        <v>125</v>
      </c>
      <c r="B82" s="168" t="s">
        <v>126</v>
      </c>
      <c r="C82" s="169"/>
      <c r="D82" s="169"/>
      <c r="E82" s="130"/>
      <c r="F82" s="152">
        <f t="shared" si="4"/>
        <v>0</v>
      </c>
      <c r="G82" s="152" t="str">
        <f t="shared" si="3"/>
        <v/>
      </c>
      <c r="H82" s="107"/>
      <c r="L82" s="107"/>
      <c r="M82" s="107"/>
      <c r="N82" s="127"/>
    </row>
    <row r="83" spans="1:14" outlineLevel="1" x14ac:dyDescent="0.25">
      <c r="A83" s="124" t="s">
        <v>127</v>
      </c>
      <c r="B83" s="170"/>
      <c r="C83" s="151"/>
      <c r="D83" s="151"/>
      <c r="E83" s="130"/>
      <c r="F83" s="171"/>
      <c r="G83" s="171"/>
      <c r="H83" s="107"/>
      <c r="L83" s="107"/>
      <c r="M83" s="107"/>
      <c r="N83" s="127"/>
    </row>
    <row r="84" spans="1:14" outlineLevel="1" x14ac:dyDescent="0.25">
      <c r="A84" s="124" t="s">
        <v>128</v>
      </c>
      <c r="B84" s="170"/>
      <c r="C84" s="151"/>
      <c r="D84" s="151"/>
      <c r="E84" s="130"/>
      <c r="F84" s="171"/>
      <c r="G84" s="171"/>
      <c r="H84" s="107"/>
      <c r="L84" s="107"/>
      <c r="M84" s="107"/>
      <c r="N84" s="127"/>
    </row>
    <row r="85" spans="1:14" outlineLevel="1" x14ac:dyDescent="0.25">
      <c r="A85" s="124" t="s">
        <v>129</v>
      </c>
      <c r="B85" s="170"/>
      <c r="C85" s="151"/>
      <c r="D85" s="151"/>
      <c r="E85" s="130"/>
      <c r="F85" s="171"/>
      <c r="G85" s="171"/>
      <c r="H85" s="107"/>
      <c r="L85" s="107"/>
      <c r="M85" s="107"/>
      <c r="N85" s="127"/>
    </row>
    <row r="86" spans="1:14" outlineLevel="1" x14ac:dyDescent="0.25">
      <c r="A86" s="124" t="s">
        <v>130</v>
      </c>
      <c r="B86" s="172"/>
      <c r="C86" s="151"/>
      <c r="D86" s="151"/>
      <c r="E86" s="130"/>
      <c r="F86" s="171">
        <f t="shared" si="4"/>
        <v>0</v>
      </c>
      <c r="G86" s="171" t="str">
        <f t="shared" si="3"/>
        <v/>
      </c>
      <c r="H86" s="107"/>
      <c r="L86" s="107"/>
      <c r="M86" s="107"/>
      <c r="N86" s="127"/>
    </row>
    <row r="87" spans="1:14" outlineLevel="1" x14ac:dyDescent="0.25">
      <c r="A87" s="124" t="s">
        <v>131</v>
      </c>
      <c r="B87" s="170"/>
      <c r="C87" s="151"/>
      <c r="D87" s="151"/>
      <c r="E87" s="130"/>
      <c r="F87" s="171">
        <f t="shared" si="4"/>
        <v>0</v>
      </c>
      <c r="G87" s="171" t="str">
        <f t="shared" si="3"/>
        <v/>
      </c>
      <c r="H87" s="107"/>
      <c r="L87" s="107"/>
      <c r="M87" s="107"/>
      <c r="N87" s="127"/>
    </row>
    <row r="88" spans="1:14" ht="15" customHeight="1" x14ac:dyDescent="0.25">
      <c r="A88" s="134"/>
      <c r="B88" s="135" t="s">
        <v>132</v>
      </c>
      <c r="C88" s="160" t="s">
        <v>133</v>
      </c>
      <c r="D88" s="160" t="s">
        <v>134</v>
      </c>
      <c r="E88" s="136"/>
      <c r="F88" s="137" t="s">
        <v>135</v>
      </c>
      <c r="G88" s="134" t="s">
        <v>136</v>
      </c>
      <c r="H88" s="107"/>
      <c r="L88" s="107"/>
      <c r="M88" s="107"/>
      <c r="N88" s="127"/>
    </row>
    <row r="89" spans="1:14" x14ac:dyDescent="0.25">
      <c r="A89" s="124" t="s">
        <v>137</v>
      </c>
      <c r="B89" s="138" t="s">
        <v>138</v>
      </c>
      <c r="C89" s="150">
        <v>0</v>
      </c>
      <c r="D89" s="150">
        <v>0</v>
      </c>
      <c r="E89" s="161"/>
      <c r="F89" s="173"/>
      <c r="G89" s="174"/>
      <c r="H89" s="107"/>
      <c r="L89" s="107"/>
      <c r="M89" s="107"/>
      <c r="N89" s="127"/>
    </row>
    <row r="90" spans="1:14" x14ac:dyDescent="0.25">
      <c r="A90" s="124"/>
      <c r="B90" s="138"/>
      <c r="C90" s="150"/>
      <c r="D90" s="150"/>
      <c r="E90" s="161"/>
      <c r="F90" s="173"/>
      <c r="G90" s="174"/>
      <c r="H90" s="107"/>
      <c r="L90" s="107"/>
      <c r="M90" s="107"/>
      <c r="N90" s="127"/>
    </row>
    <row r="91" spans="1:14" x14ac:dyDescent="0.25">
      <c r="A91" s="124"/>
      <c r="B91" s="138" t="s">
        <v>139</v>
      </c>
      <c r="C91" s="175"/>
      <c r="D91" s="175"/>
      <c r="E91" s="161"/>
      <c r="F91" s="174"/>
      <c r="G91" s="174"/>
      <c r="H91" s="107"/>
      <c r="L91" s="107"/>
      <c r="M91" s="107"/>
      <c r="N91" s="127"/>
    </row>
    <row r="92" spans="1:14" x14ac:dyDescent="0.25">
      <c r="A92" s="124" t="s">
        <v>140</v>
      </c>
      <c r="B92" s="138" t="s">
        <v>101</v>
      </c>
      <c r="C92" s="150"/>
      <c r="D92" s="150"/>
      <c r="E92" s="161"/>
      <c r="F92" s="174"/>
      <c r="G92" s="174"/>
      <c r="H92" s="107"/>
      <c r="L92" s="107"/>
      <c r="M92" s="107"/>
      <c r="N92" s="127"/>
    </row>
    <row r="93" spans="1:14" x14ac:dyDescent="0.25">
      <c r="A93" s="124" t="s">
        <v>141</v>
      </c>
      <c r="B93" s="165" t="s">
        <v>103</v>
      </c>
      <c r="C93" s="139">
        <v>0</v>
      </c>
      <c r="D93" s="139">
        <v>0</v>
      </c>
      <c r="E93" s="166"/>
      <c r="F93" s="152" t="str">
        <f>IF($C$100=0,"",IF(C93="[for completion]","",IF(C93="","",C93/$C$100)))</f>
        <v/>
      </c>
      <c r="G93" s="152" t="str">
        <f>IF($D$100=0,"",IF(D93="[Mark as ND1 if not relevant]","",IF(D93="","",D93/$D$100)))</f>
        <v/>
      </c>
      <c r="H93" s="107"/>
      <c r="L93" s="107"/>
      <c r="M93" s="107"/>
      <c r="N93" s="127"/>
    </row>
    <row r="94" spans="1:14" x14ac:dyDescent="0.25">
      <c r="A94" s="124" t="s">
        <v>142</v>
      </c>
      <c r="B94" s="165" t="s">
        <v>105</v>
      </c>
      <c r="C94" s="139">
        <v>0</v>
      </c>
      <c r="D94" s="139">
        <v>0</v>
      </c>
      <c r="E94" s="166"/>
      <c r="F94" s="152" t="str">
        <f t="shared" ref="F94:F99" si="5">IF($C$100=0,"",IF(C94="[for completion]","",IF(C94="","",C94/$C$100)))</f>
        <v/>
      </c>
      <c r="G94" s="152" t="str">
        <f t="shared" ref="G94:G99" si="6">IF($D$100=0,"",IF(D94="[Mark as ND1 if not relevant]","",IF(D94="","",D94/$D$100)))</f>
        <v/>
      </c>
      <c r="H94" s="107"/>
      <c r="L94" s="107"/>
      <c r="M94" s="107"/>
      <c r="N94" s="127"/>
    </row>
    <row r="95" spans="1:14" x14ac:dyDescent="0.25">
      <c r="A95" s="124" t="s">
        <v>143</v>
      </c>
      <c r="B95" s="165" t="s">
        <v>107</v>
      </c>
      <c r="C95" s="139">
        <v>0</v>
      </c>
      <c r="D95" s="139">
        <v>0</v>
      </c>
      <c r="E95" s="166"/>
      <c r="F95" s="152" t="str">
        <f t="shared" si="5"/>
        <v/>
      </c>
      <c r="G95" s="152" t="str">
        <f t="shared" si="6"/>
        <v/>
      </c>
      <c r="H95" s="107"/>
      <c r="L95" s="107"/>
      <c r="M95" s="107"/>
      <c r="N95" s="127"/>
    </row>
    <row r="96" spans="1:14" x14ac:dyDescent="0.25">
      <c r="A96" s="124" t="s">
        <v>144</v>
      </c>
      <c r="B96" s="165" t="s">
        <v>109</v>
      </c>
      <c r="C96" s="139">
        <v>0</v>
      </c>
      <c r="D96" s="139">
        <v>0</v>
      </c>
      <c r="E96" s="166"/>
      <c r="F96" s="152" t="str">
        <f t="shared" si="5"/>
        <v/>
      </c>
      <c r="G96" s="152" t="str">
        <f t="shared" si="6"/>
        <v/>
      </c>
      <c r="H96" s="107"/>
      <c r="L96" s="107"/>
      <c r="M96" s="107"/>
      <c r="N96" s="127"/>
    </row>
    <row r="97" spans="1:14" x14ac:dyDescent="0.25">
      <c r="A97" s="124" t="s">
        <v>145</v>
      </c>
      <c r="B97" s="165" t="s">
        <v>111</v>
      </c>
      <c r="C97" s="139">
        <v>0</v>
      </c>
      <c r="D97" s="139">
        <v>0</v>
      </c>
      <c r="E97" s="166"/>
      <c r="F97" s="152" t="str">
        <f t="shared" si="5"/>
        <v/>
      </c>
      <c r="G97" s="152" t="str">
        <f t="shared" si="6"/>
        <v/>
      </c>
      <c r="H97" s="107"/>
      <c r="L97" s="107"/>
      <c r="M97" s="107"/>
    </row>
    <row r="98" spans="1:14" x14ac:dyDescent="0.25">
      <c r="A98" s="124" t="s">
        <v>146</v>
      </c>
      <c r="B98" s="165" t="s">
        <v>113</v>
      </c>
      <c r="C98" s="139">
        <v>0</v>
      </c>
      <c r="D98" s="139">
        <v>0</v>
      </c>
      <c r="E98" s="166"/>
      <c r="F98" s="152" t="str">
        <f t="shared" si="5"/>
        <v/>
      </c>
      <c r="G98" s="152" t="str">
        <f t="shared" si="6"/>
        <v/>
      </c>
      <c r="H98" s="107"/>
      <c r="L98" s="107"/>
      <c r="M98" s="107"/>
    </row>
    <row r="99" spans="1:14" x14ac:dyDescent="0.25">
      <c r="A99" s="124" t="s">
        <v>147</v>
      </c>
      <c r="B99" s="165" t="s">
        <v>115</v>
      </c>
      <c r="C99" s="139">
        <v>0</v>
      </c>
      <c r="D99" s="139">
        <v>0</v>
      </c>
      <c r="E99" s="166"/>
      <c r="F99" s="152" t="str">
        <f t="shared" si="5"/>
        <v/>
      </c>
      <c r="G99" s="152" t="str">
        <f t="shared" si="6"/>
        <v/>
      </c>
      <c r="H99" s="107"/>
      <c r="L99" s="107"/>
      <c r="M99" s="107"/>
    </row>
    <row r="100" spans="1:14" x14ac:dyDescent="0.25">
      <c r="A100" s="124" t="s">
        <v>148</v>
      </c>
      <c r="B100" s="167" t="s">
        <v>85</v>
      </c>
      <c r="C100" s="155">
        <f>SUM(C93:C99)</f>
        <v>0</v>
      </c>
      <c r="D100" s="155">
        <f>SUM(D93:D99)</f>
        <v>0</v>
      </c>
      <c r="E100" s="130"/>
      <c r="F100" s="156">
        <f>SUM(F93:F99)</f>
        <v>0</v>
      </c>
      <c r="G100" s="156">
        <f>SUM(G93:G99)</f>
        <v>0</v>
      </c>
      <c r="H100" s="107"/>
      <c r="L100" s="107"/>
      <c r="M100" s="107"/>
    </row>
    <row r="101" spans="1:14" outlineLevel="1" x14ac:dyDescent="0.25">
      <c r="A101" s="124" t="s">
        <v>149</v>
      </c>
      <c r="B101" s="168" t="s">
        <v>118</v>
      </c>
      <c r="C101" s="169"/>
      <c r="D101" s="169"/>
      <c r="E101" s="130"/>
      <c r="F101" s="152" t="str">
        <f>IF($C$100=0,"",IF(C101="[for completion]","",C101/$C$100))</f>
        <v/>
      </c>
      <c r="G101" s="152" t="str">
        <f>IF($D$100=0,"",IF(D101="[for completion]","",D101/$D$100))</f>
        <v/>
      </c>
      <c r="H101" s="107"/>
      <c r="L101" s="107"/>
      <c r="M101" s="107"/>
    </row>
    <row r="102" spans="1:14" outlineLevel="1" x14ac:dyDescent="0.25">
      <c r="A102" s="124" t="s">
        <v>150</v>
      </c>
      <c r="B102" s="168" t="s">
        <v>120</v>
      </c>
      <c r="C102" s="169"/>
      <c r="D102" s="169"/>
      <c r="E102" s="130"/>
      <c r="F102" s="152" t="str">
        <f>IF($C$100=0,"",IF(C102="[for completion]","",C102/$C$100))</f>
        <v/>
      </c>
      <c r="G102" s="152" t="str">
        <f>IF($D$100=0,"",IF(D102="[for completion]","",D102/$D$100))</f>
        <v/>
      </c>
      <c r="H102" s="107"/>
      <c r="L102" s="107"/>
      <c r="M102" s="107"/>
    </row>
    <row r="103" spans="1:14" outlineLevel="1" x14ac:dyDescent="0.25">
      <c r="A103" s="124" t="s">
        <v>151</v>
      </c>
      <c r="B103" s="168" t="s">
        <v>122</v>
      </c>
      <c r="C103" s="169"/>
      <c r="D103" s="169"/>
      <c r="E103" s="130"/>
      <c r="F103" s="152" t="str">
        <f>IF($C$100=0,"",IF(C103="[for completion]","",C103/$C$100))</f>
        <v/>
      </c>
      <c r="G103" s="152" t="str">
        <f>IF($D$100=0,"",IF(D103="[for completion]","",D103/$D$100))</f>
        <v/>
      </c>
      <c r="H103" s="107"/>
      <c r="L103" s="107"/>
      <c r="M103" s="107"/>
    </row>
    <row r="104" spans="1:14" outlineLevel="1" x14ac:dyDescent="0.25">
      <c r="A104" s="124" t="s">
        <v>152</v>
      </c>
      <c r="B104" s="168" t="s">
        <v>124</v>
      </c>
      <c r="C104" s="169"/>
      <c r="D104" s="169"/>
      <c r="E104" s="130"/>
      <c r="F104" s="152" t="str">
        <f>IF($C$100=0,"",IF(C104="[for completion]","",C104/$C$100))</f>
        <v/>
      </c>
      <c r="G104" s="152" t="str">
        <f>IF($D$100=0,"",IF(D104="[for completion]","",D104/$D$100))</f>
        <v/>
      </c>
      <c r="H104" s="107"/>
      <c r="L104" s="107"/>
      <c r="M104" s="107"/>
    </row>
    <row r="105" spans="1:14" outlineLevel="1" x14ac:dyDescent="0.25">
      <c r="A105" s="124" t="s">
        <v>153</v>
      </c>
      <c r="B105" s="168" t="s">
        <v>126</v>
      </c>
      <c r="C105" s="169"/>
      <c r="D105" s="169"/>
      <c r="E105" s="130"/>
      <c r="F105" s="152" t="str">
        <f>IF($C$100=0,"",IF(C105="[for completion]","",C105/$C$100))</f>
        <v/>
      </c>
      <c r="G105" s="152" t="str">
        <f>IF($D$100=0,"",IF(D105="[for completion]","",D105/$D$100))</f>
        <v/>
      </c>
      <c r="H105" s="107"/>
      <c r="L105" s="107"/>
      <c r="M105" s="107"/>
    </row>
    <row r="106" spans="1:14" outlineLevel="1" x14ac:dyDescent="0.25">
      <c r="A106" s="124" t="s">
        <v>154</v>
      </c>
      <c r="B106" s="170"/>
      <c r="C106" s="151"/>
      <c r="D106" s="151"/>
      <c r="E106" s="130"/>
      <c r="F106" s="171"/>
      <c r="G106" s="171"/>
      <c r="H106" s="107"/>
      <c r="L106" s="107"/>
      <c r="M106" s="107"/>
    </row>
    <row r="107" spans="1:14" outlineLevel="1" x14ac:dyDescent="0.25">
      <c r="A107" s="124" t="s">
        <v>155</v>
      </c>
      <c r="B107" s="170"/>
      <c r="C107" s="151"/>
      <c r="D107" s="151"/>
      <c r="E107" s="130"/>
      <c r="F107" s="171"/>
      <c r="G107" s="171"/>
      <c r="H107" s="107"/>
      <c r="L107" s="107"/>
      <c r="M107" s="107"/>
    </row>
    <row r="108" spans="1:14" outlineLevel="1" x14ac:dyDescent="0.25">
      <c r="A108" s="124" t="s">
        <v>156</v>
      </c>
      <c r="B108" s="172"/>
      <c r="C108" s="151"/>
      <c r="D108" s="151"/>
      <c r="E108" s="130"/>
      <c r="F108" s="171"/>
      <c r="G108" s="171"/>
      <c r="H108" s="107"/>
      <c r="L108" s="107"/>
      <c r="M108" s="107"/>
    </row>
    <row r="109" spans="1:14" outlineLevel="1" x14ac:dyDescent="0.25">
      <c r="A109" s="124" t="s">
        <v>157</v>
      </c>
      <c r="B109" s="170"/>
      <c r="C109" s="151"/>
      <c r="D109" s="151"/>
      <c r="E109" s="130"/>
      <c r="F109" s="171"/>
      <c r="G109" s="171"/>
      <c r="H109" s="107"/>
      <c r="L109" s="107"/>
      <c r="M109" s="107"/>
    </row>
    <row r="110" spans="1:14" outlineLevel="1" x14ac:dyDescent="0.25">
      <c r="A110" s="124" t="s">
        <v>158</v>
      </c>
      <c r="B110" s="170"/>
      <c r="C110" s="151"/>
      <c r="D110" s="151"/>
      <c r="E110" s="130"/>
      <c r="F110" s="171"/>
      <c r="G110" s="171"/>
      <c r="H110" s="107"/>
      <c r="L110" s="107"/>
      <c r="M110" s="107"/>
    </row>
    <row r="111" spans="1:14" ht="15" customHeight="1" x14ac:dyDescent="0.25">
      <c r="A111" s="134"/>
      <c r="B111" s="176" t="s">
        <v>159</v>
      </c>
      <c r="C111" s="137" t="s">
        <v>160</v>
      </c>
      <c r="D111" s="137" t="s">
        <v>161</v>
      </c>
      <c r="E111" s="136"/>
      <c r="F111" s="137" t="s">
        <v>162</v>
      </c>
      <c r="G111" s="137" t="s">
        <v>163</v>
      </c>
      <c r="H111" s="107"/>
      <c r="L111" s="107"/>
      <c r="M111" s="107"/>
    </row>
    <row r="112" spans="1:14" s="4" customFormat="1" x14ac:dyDescent="0.25">
      <c r="A112" s="124" t="s">
        <v>164</v>
      </c>
      <c r="B112" s="138" t="s">
        <v>165</v>
      </c>
      <c r="C112" s="139">
        <v>0</v>
      </c>
      <c r="D112" s="139" t="s">
        <v>166</v>
      </c>
      <c r="E112" s="171"/>
      <c r="F112" s="152">
        <f t="shared" ref="F112:F130" si="7">IF($C$131=0,"",IF(C112="[for completion]","",IF(C112="","",C112/$C$131)))</f>
        <v>0</v>
      </c>
      <c r="G112" s="152" t="str">
        <f t="shared" ref="G112:G130" si="8">IF($D$131=0,"",IF(D112="[for completion]","",IF(D112="","",D112/$D$131)))</f>
        <v/>
      </c>
      <c r="I112" s="110"/>
      <c r="J112" s="110"/>
      <c r="K112" s="110"/>
      <c r="L112" s="107" t="s">
        <v>167</v>
      </c>
      <c r="M112" s="107"/>
      <c r="N112" s="107"/>
    </row>
    <row r="113" spans="1:14" s="4" customFormat="1" x14ac:dyDescent="0.25">
      <c r="A113" s="124" t="s">
        <v>168</v>
      </c>
      <c r="B113" s="138" t="s">
        <v>169</v>
      </c>
      <c r="C113" s="139">
        <v>0</v>
      </c>
      <c r="D113" s="139" t="s">
        <v>166</v>
      </c>
      <c r="E113" s="171"/>
      <c r="F113" s="152">
        <f t="shared" si="7"/>
        <v>0</v>
      </c>
      <c r="G113" s="152" t="str">
        <f t="shared" si="8"/>
        <v/>
      </c>
      <c r="I113" s="110"/>
      <c r="J113" s="110"/>
      <c r="K113" s="110"/>
      <c r="L113" s="130" t="s">
        <v>169</v>
      </c>
      <c r="M113" s="107"/>
      <c r="N113" s="107"/>
    </row>
    <row r="114" spans="1:14" s="4" customFormat="1" x14ac:dyDescent="0.25">
      <c r="A114" s="124" t="s">
        <v>170</v>
      </c>
      <c r="B114" s="138" t="s">
        <v>171</v>
      </c>
      <c r="C114" s="139">
        <v>0</v>
      </c>
      <c r="D114" s="139" t="s">
        <v>166</v>
      </c>
      <c r="E114" s="171"/>
      <c r="F114" s="152">
        <f t="shared" si="7"/>
        <v>0</v>
      </c>
      <c r="G114" s="152" t="str">
        <f t="shared" si="8"/>
        <v/>
      </c>
      <c r="I114" s="110"/>
      <c r="J114" s="110"/>
      <c r="K114" s="110"/>
      <c r="L114" s="130" t="s">
        <v>171</v>
      </c>
      <c r="M114" s="107"/>
      <c r="N114" s="107"/>
    </row>
    <row r="115" spans="1:14" s="4" customFormat="1" x14ac:dyDescent="0.25">
      <c r="A115" s="124" t="s">
        <v>172</v>
      </c>
      <c r="B115" s="138" t="s">
        <v>2</v>
      </c>
      <c r="C115" s="139">
        <v>1458.84670308</v>
      </c>
      <c r="D115" s="139" t="s">
        <v>166</v>
      </c>
      <c r="E115" s="171"/>
      <c r="F115" s="152">
        <f t="shared" si="7"/>
        <v>1</v>
      </c>
      <c r="G115" s="152" t="str">
        <f t="shared" si="8"/>
        <v/>
      </c>
      <c r="I115" s="110"/>
      <c r="J115" s="110"/>
      <c r="K115" s="110"/>
      <c r="L115" s="130" t="s">
        <v>2</v>
      </c>
      <c r="M115" s="107"/>
      <c r="N115" s="107"/>
    </row>
    <row r="116" spans="1:14" s="4" customFormat="1" x14ac:dyDescent="0.25">
      <c r="A116" s="124" t="s">
        <v>173</v>
      </c>
      <c r="B116" s="138" t="s">
        <v>174</v>
      </c>
      <c r="C116" s="139">
        <v>0</v>
      </c>
      <c r="D116" s="139" t="s">
        <v>166</v>
      </c>
      <c r="E116" s="171"/>
      <c r="F116" s="152">
        <f t="shared" si="7"/>
        <v>0</v>
      </c>
      <c r="G116" s="152" t="str">
        <f t="shared" si="8"/>
        <v/>
      </c>
      <c r="I116" s="110"/>
      <c r="J116" s="110"/>
      <c r="K116" s="110"/>
      <c r="L116" s="130" t="s">
        <v>174</v>
      </c>
      <c r="M116" s="107"/>
      <c r="N116" s="107"/>
    </row>
    <row r="117" spans="1:14" s="4" customFormat="1" x14ac:dyDescent="0.25">
      <c r="A117" s="124" t="s">
        <v>175</v>
      </c>
      <c r="B117" s="138" t="s">
        <v>176</v>
      </c>
      <c r="C117" s="139">
        <v>0</v>
      </c>
      <c r="D117" s="139" t="s">
        <v>166</v>
      </c>
      <c r="E117" s="130"/>
      <c r="F117" s="152">
        <f t="shared" si="7"/>
        <v>0</v>
      </c>
      <c r="G117" s="152" t="str">
        <f t="shared" si="8"/>
        <v/>
      </c>
      <c r="I117" s="110"/>
      <c r="J117" s="110"/>
      <c r="K117" s="110"/>
      <c r="L117" s="130" t="s">
        <v>176</v>
      </c>
      <c r="M117" s="107"/>
      <c r="N117" s="107"/>
    </row>
    <row r="118" spans="1:14" x14ac:dyDescent="0.25">
      <c r="A118" s="124" t="s">
        <v>177</v>
      </c>
      <c r="B118" s="138" t="s">
        <v>178</v>
      </c>
      <c r="C118" s="139">
        <v>0</v>
      </c>
      <c r="D118" s="139" t="s">
        <v>166</v>
      </c>
      <c r="E118" s="130"/>
      <c r="F118" s="152">
        <f t="shared" si="7"/>
        <v>0</v>
      </c>
      <c r="G118" s="152" t="str">
        <f t="shared" si="8"/>
        <v/>
      </c>
      <c r="L118" s="130" t="s">
        <v>178</v>
      </c>
      <c r="M118" s="107"/>
    </row>
    <row r="119" spans="1:14" x14ac:dyDescent="0.25">
      <c r="A119" s="124" t="s">
        <v>179</v>
      </c>
      <c r="B119" s="138" t="s">
        <v>180</v>
      </c>
      <c r="C119" s="139">
        <v>0</v>
      </c>
      <c r="D119" s="139" t="s">
        <v>166</v>
      </c>
      <c r="E119" s="130"/>
      <c r="F119" s="152">
        <f t="shared" si="7"/>
        <v>0</v>
      </c>
      <c r="G119" s="152" t="str">
        <f t="shared" si="8"/>
        <v/>
      </c>
      <c r="L119" s="130" t="s">
        <v>180</v>
      </c>
      <c r="M119" s="107"/>
    </row>
    <row r="120" spans="1:14" x14ac:dyDescent="0.25">
      <c r="A120" s="124" t="s">
        <v>181</v>
      </c>
      <c r="B120" s="138" t="s">
        <v>182</v>
      </c>
      <c r="C120" s="139">
        <v>0</v>
      </c>
      <c r="D120" s="139" t="s">
        <v>166</v>
      </c>
      <c r="E120" s="130"/>
      <c r="F120" s="152">
        <f t="shared" si="7"/>
        <v>0</v>
      </c>
      <c r="G120" s="152" t="str">
        <f t="shared" si="8"/>
        <v/>
      </c>
      <c r="L120" s="130" t="s">
        <v>182</v>
      </c>
      <c r="M120" s="107"/>
    </row>
    <row r="121" spans="1:14" x14ac:dyDescent="0.25">
      <c r="A121" s="124" t="s">
        <v>183</v>
      </c>
      <c r="B121" s="124" t="s">
        <v>184</v>
      </c>
      <c r="C121" s="139">
        <v>0</v>
      </c>
      <c r="D121" s="139" t="s">
        <v>166</v>
      </c>
      <c r="F121" s="152">
        <f t="shared" si="7"/>
        <v>0</v>
      </c>
      <c r="G121" s="152" t="str">
        <f t="shared" si="8"/>
        <v/>
      </c>
      <c r="L121" s="130"/>
      <c r="M121" s="107"/>
    </row>
    <row r="122" spans="1:14" x14ac:dyDescent="0.25">
      <c r="A122" s="124" t="s">
        <v>185</v>
      </c>
      <c r="B122" s="138" t="s">
        <v>186</v>
      </c>
      <c r="C122" s="139">
        <v>0</v>
      </c>
      <c r="D122" s="139" t="s">
        <v>166</v>
      </c>
      <c r="E122" s="130"/>
      <c r="F122" s="152">
        <f t="shared" si="7"/>
        <v>0</v>
      </c>
      <c r="G122" s="152" t="str">
        <f t="shared" si="8"/>
        <v/>
      </c>
      <c r="L122" s="130" t="s">
        <v>187</v>
      </c>
      <c r="M122" s="107"/>
    </row>
    <row r="123" spans="1:14" x14ac:dyDescent="0.25">
      <c r="A123" s="124" t="s">
        <v>188</v>
      </c>
      <c r="B123" s="138" t="s">
        <v>187</v>
      </c>
      <c r="C123" s="139">
        <v>0</v>
      </c>
      <c r="D123" s="139" t="s">
        <v>166</v>
      </c>
      <c r="E123" s="130"/>
      <c r="F123" s="152">
        <f t="shared" si="7"/>
        <v>0</v>
      </c>
      <c r="G123" s="152" t="str">
        <f t="shared" si="8"/>
        <v/>
      </c>
      <c r="L123" s="130" t="s">
        <v>189</v>
      </c>
      <c r="M123" s="107"/>
    </row>
    <row r="124" spans="1:14" x14ac:dyDescent="0.25">
      <c r="A124" s="124" t="s">
        <v>190</v>
      </c>
      <c r="B124" s="138" t="s">
        <v>189</v>
      </c>
      <c r="C124" s="139">
        <v>0</v>
      </c>
      <c r="D124" s="139" t="s">
        <v>166</v>
      </c>
      <c r="E124" s="130"/>
      <c r="F124" s="152">
        <f t="shared" si="7"/>
        <v>0</v>
      </c>
      <c r="G124" s="152" t="str">
        <f t="shared" si="8"/>
        <v/>
      </c>
      <c r="L124" s="166" t="s">
        <v>191</v>
      </c>
      <c r="M124" s="107"/>
    </row>
    <row r="125" spans="1:14" x14ac:dyDescent="0.25">
      <c r="A125" s="124" t="s">
        <v>192</v>
      </c>
      <c r="B125" s="124" t="s">
        <v>3210</v>
      </c>
      <c r="C125" s="139">
        <v>0</v>
      </c>
      <c r="D125" s="139" t="s">
        <v>166</v>
      </c>
      <c r="E125" s="130"/>
      <c r="F125" s="152">
        <f t="shared" si="7"/>
        <v>0</v>
      </c>
      <c r="G125" s="152" t="str">
        <f t="shared" si="8"/>
        <v/>
      </c>
      <c r="L125" s="130" t="s">
        <v>193</v>
      </c>
      <c r="M125" s="107"/>
    </row>
    <row r="126" spans="1:14" x14ac:dyDescent="0.25">
      <c r="A126" s="124" t="s">
        <v>194</v>
      </c>
      <c r="B126" s="165" t="s">
        <v>191</v>
      </c>
      <c r="C126" s="139">
        <v>0</v>
      </c>
      <c r="D126" s="139" t="s">
        <v>166</v>
      </c>
      <c r="E126" s="130"/>
      <c r="F126" s="152">
        <f t="shared" si="7"/>
        <v>0</v>
      </c>
      <c r="G126" s="152" t="str">
        <f t="shared" si="8"/>
        <v/>
      </c>
      <c r="H126" s="127"/>
      <c r="L126" s="130" t="s">
        <v>195</v>
      </c>
      <c r="M126" s="107"/>
    </row>
    <row r="127" spans="1:14" x14ac:dyDescent="0.25">
      <c r="A127" s="124" t="s">
        <v>196</v>
      </c>
      <c r="B127" s="138" t="s">
        <v>193</v>
      </c>
      <c r="C127" s="139">
        <v>0</v>
      </c>
      <c r="D127" s="139" t="s">
        <v>166</v>
      </c>
      <c r="E127" s="130"/>
      <c r="F127" s="152">
        <f t="shared" si="7"/>
        <v>0</v>
      </c>
      <c r="G127" s="152" t="str">
        <f t="shared" si="8"/>
        <v/>
      </c>
      <c r="H127" s="107"/>
      <c r="L127" s="130" t="s">
        <v>197</v>
      </c>
      <c r="M127" s="107"/>
    </row>
    <row r="128" spans="1:14" x14ac:dyDescent="0.25">
      <c r="A128" s="124" t="s">
        <v>198</v>
      </c>
      <c r="B128" s="138" t="s">
        <v>195</v>
      </c>
      <c r="C128" s="139">
        <v>0</v>
      </c>
      <c r="D128" s="139" t="s">
        <v>166</v>
      </c>
      <c r="E128" s="130"/>
      <c r="F128" s="152">
        <f t="shared" si="7"/>
        <v>0</v>
      </c>
      <c r="G128" s="152" t="str">
        <f t="shared" si="8"/>
        <v/>
      </c>
      <c r="H128" s="107"/>
      <c r="L128" s="107"/>
      <c r="M128" s="107"/>
    </row>
    <row r="129" spans="1:14" x14ac:dyDescent="0.25">
      <c r="A129" s="124" t="s">
        <v>199</v>
      </c>
      <c r="B129" s="138" t="s">
        <v>197</v>
      </c>
      <c r="C129" s="139">
        <v>0</v>
      </c>
      <c r="D129" s="139" t="s">
        <v>166</v>
      </c>
      <c r="E129" s="130"/>
      <c r="F129" s="152">
        <f t="shared" si="7"/>
        <v>0</v>
      </c>
      <c r="G129" s="152" t="str">
        <f t="shared" si="8"/>
        <v/>
      </c>
      <c r="H129" s="107"/>
      <c r="L129" s="107"/>
      <c r="M129" s="107"/>
    </row>
    <row r="130" spans="1:14" outlineLevel="1" x14ac:dyDescent="0.25">
      <c r="A130" s="124" t="s">
        <v>200</v>
      </c>
      <c r="B130" s="138" t="s">
        <v>83</v>
      </c>
      <c r="C130" s="139">
        <v>0</v>
      </c>
      <c r="D130" s="139" t="s">
        <v>166</v>
      </c>
      <c r="E130" s="130"/>
      <c r="F130" s="152">
        <f t="shared" si="7"/>
        <v>0</v>
      </c>
      <c r="G130" s="152" t="str">
        <f t="shared" si="8"/>
        <v/>
      </c>
      <c r="H130" s="107"/>
      <c r="L130" s="107"/>
      <c r="M130" s="107"/>
    </row>
    <row r="131" spans="1:14" outlineLevel="1" x14ac:dyDescent="0.25">
      <c r="A131" s="124" t="s">
        <v>201</v>
      </c>
      <c r="B131" s="167" t="s">
        <v>85</v>
      </c>
      <c r="C131" s="177">
        <f>SUM(C112:C130)</f>
        <v>1458.84670308</v>
      </c>
      <c r="D131" s="177">
        <f>SUM(D112:D130)</f>
        <v>0</v>
      </c>
      <c r="E131" s="130"/>
      <c r="F131" s="152">
        <f>SUM(F112:F130)</f>
        <v>1</v>
      </c>
      <c r="G131" s="152">
        <f>SUM(G112:G130)</f>
        <v>0</v>
      </c>
      <c r="H131" s="107"/>
      <c r="L131" s="107"/>
      <c r="M131" s="107"/>
    </row>
    <row r="132" spans="1:14" outlineLevel="1" x14ac:dyDescent="0.25">
      <c r="A132" s="124" t="s">
        <v>202</v>
      </c>
      <c r="B132" s="157" t="s">
        <v>87</v>
      </c>
      <c r="C132" s="139"/>
      <c r="D132" s="139"/>
      <c r="E132" s="130"/>
      <c r="F132" s="152">
        <f t="shared" ref="F132:F136" si="9">IF($C$131=0,"",IF(C132="[for completion]","",C132/$C$131))</f>
        <v>0</v>
      </c>
      <c r="G132" s="152" t="str">
        <f t="shared" ref="G132:G136" si="10">IF($D$131=0,"",IF(D132="[for completion]","",D132/$D$131))</f>
        <v/>
      </c>
      <c r="H132" s="107"/>
      <c r="L132" s="107"/>
      <c r="M132" s="107"/>
    </row>
    <row r="133" spans="1:14" outlineLevel="1" x14ac:dyDescent="0.25">
      <c r="A133" s="124" t="s">
        <v>203</v>
      </c>
      <c r="B133" s="157" t="s">
        <v>87</v>
      </c>
      <c r="C133" s="139"/>
      <c r="D133" s="139"/>
      <c r="E133" s="130"/>
      <c r="F133" s="152">
        <f t="shared" si="9"/>
        <v>0</v>
      </c>
      <c r="G133" s="152" t="str">
        <f t="shared" si="10"/>
        <v/>
      </c>
      <c r="H133" s="107"/>
      <c r="L133" s="107"/>
      <c r="M133" s="107"/>
    </row>
    <row r="134" spans="1:14" outlineLevel="1" x14ac:dyDescent="0.25">
      <c r="A134" s="124" t="s">
        <v>204</v>
      </c>
      <c r="B134" s="157" t="s">
        <v>87</v>
      </c>
      <c r="C134" s="139"/>
      <c r="D134" s="139"/>
      <c r="E134" s="130"/>
      <c r="F134" s="152">
        <f t="shared" si="9"/>
        <v>0</v>
      </c>
      <c r="G134" s="152" t="str">
        <f t="shared" si="10"/>
        <v/>
      </c>
      <c r="H134" s="107"/>
      <c r="L134" s="107"/>
      <c r="M134" s="107"/>
    </row>
    <row r="135" spans="1:14" outlineLevel="1" x14ac:dyDescent="0.25">
      <c r="A135" s="124" t="s">
        <v>205</v>
      </c>
      <c r="B135" s="157" t="s">
        <v>87</v>
      </c>
      <c r="C135" s="139"/>
      <c r="D135" s="139"/>
      <c r="E135" s="130"/>
      <c r="F135" s="152">
        <f t="shared" si="9"/>
        <v>0</v>
      </c>
      <c r="G135" s="152" t="str">
        <f t="shared" si="10"/>
        <v/>
      </c>
      <c r="H135" s="107"/>
      <c r="L135" s="107"/>
      <c r="M135" s="107"/>
    </row>
    <row r="136" spans="1:14" outlineLevel="1" x14ac:dyDescent="0.25">
      <c r="A136" s="124" t="s">
        <v>206</v>
      </c>
      <c r="B136" s="157" t="s">
        <v>87</v>
      </c>
      <c r="C136" s="139"/>
      <c r="D136" s="139"/>
      <c r="E136" s="130"/>
      <c r="F136" s="152">
        <f t="shared" si="9"/>
        <v>0</v>
      </c>
      <c r="G136" s="152" t="str">
        <f t="shared" si="10"/>
        <v/>
      </c>
      <c r="H136" s="107"/>
      <c r="L136" s="107"/>
      <c r="M136" s="107"/>
    </row>
    <row r="137" spans="1:14" ht="15" customHeight="1" x14ac:dyDescent="0.25">
      <c r="A137" s="134"/>
      <c r="B137" s="135" t="s">
        <v>207</v>
      </c>
      <c r="C137" s="137" t="s">
        <v>160</v>
      </c>
      <c r="D137" s="137" t="s">
        <v>161</v>
      </c>
      <c r="E137" s="136"/>
      <c r="F137" s="137" t="s">
        <v>162</v>
      </c>
      <c r="G137" s="137" t="s">
        <v>163</v>
      </c>
      <c r="H137" s="107"/>
      <c r="L137" s="107"/>
      <c r="M137" s="107"/>
    </row>
    <row r="138" spans="1:14" s="4" customFormat="1" x14ac:dyDescent="0.25">
      <c r="A138" s="124" t="s">
        <v>208</v>
      </c>
      <c r="B138" s="138" t="s">
        <v>165</v>
      </c>
      <c r="C138" s="139">
        <v>0</v>
      </c>
      <c r="D138" s="139" t="s">
        <v>166</v>
      </c>
      <c r="E138" s="171"/>
      <c r="F138" s="152" t="str">
        <f t="shared" ref="F138:F156" si="11">IF($C$157=0,"",IF(C138="[for completion]","",IF(C138="","",C138/$C$157)))</f>
        <v/>
      </c>
      <c r="G138" s="152" t="str">
        <f t="shared" ref="G138:G156" si="12">IF($D$157=0,"",IF(D138="[for completion]","",IF(D138="","",D138/$D$157)))</f>
        <v/>
      </c>
      <c r="H138" s="107"/>
      <c r="I138" s="110"/>
      <c r="J138" s="110"/>
      <c r="K138" s="110"/>
      <c r="L138" s="107"/>
      <c r="M138" s="107"/>
      <c r="N138" s="107"/>
    </row>
    <row r="139" spans="1:14" s="4" customFormat="1" x14ac:dyDescent="0.25">
      <c r="A139" s="124" t="s">
        <v>209</v>
      </c>
      <c r="B139" s="138" t="s">
        <v>169</v>
      </c>
      <c r="C139" s="139">
        <v>0</v>
      </c>
      <c r="D139" s="139" t="s">
        <v>166</v>
      </c>
      <c r="E139" s="171"/>
      <c r="F139" s="152" t="str">
        <f t="shared" si="11"/>
        <v/>
      </c>
      <c r="G139" s="152" t="str">
        <f t="shared" si="12"/>
        <v/>
      </c>
      <c r="H139" s="107"/>
      <c r="I139" s="110"/>
      <c r="J139" s="110"/>
      <c r="K139" s="110"/>
      <c r="L139" s="107"/>
      <c r="M139" s="107"/>
      <c r="N139" s="107"/>
    </row>
    <row r="140" spans="1:14" s="4" customFormat="1" x14ac:dyDescent="0.25">
      <c r="A140" s="124" t="s">
        <v>210</v>
      </c>
      <c r="B140" s="138" t="s">
        <v>171</v>
      </c>
      <c r="C140" s="139">
        <v>0</v>
      </c>
      <c r="D140" s="139" t="s">
        <v>166</v>
      </c>
      <c r="E140" s="171"/>
      <c r="F140" s="152" t="str">
        <f t="shared" si="11"/>
        <v/>
      </c>
      <c r="G140" s="152" t="str">
        <f t="shared" si="12"/>
        <v/>
      </c>
      <c r="H140" s="107"/>
      <c r="I140" s="110"/>
      <c r="J140" s="110"/>
      <c r="K140" s="110"/>
      <c r="L140" s="107"/>
      <c r="M140" s="107"/>
      <c r="N140" s="107"/>
    </row>
    <row r="141" spans="1:14" s="4" customFormat="1" x14ac:dyDescent="0.25">
      <c r="A141" s="124" t="s">
        <v>211</v>
      </c>
      <c r="B141" s="138" t="s">
        <v>2</v>
      </c>
      <c r="C141" s="139">
        <v>0</v>
      </c>
      <c r="D141" s="139" t="s">
        <v>166</v>
      </c>
      <c r="E141" s="171"/>
      <c r="F141" s="152" t="str">
        <f t="shared" si="11"/>
        <v/>
      </c>
      <c r="G141" s="152" t="str">
        <f t="shared" si="12"/>
        <v/>
      </c>
      <c r="H141" s="107"/>
      <c r="I141" s="110"/>
      <c r="J141" s="110"/>
      <c r="K141" s="110"/>
      <c r="L141" s="107"/>
      <c r="M141" s="107"/>
      <c r="N141" s="107"/>
    </row>
    <row r="142" spans="1:14" s="4" customFormat="1" x14ac:dyDescent="0.25">
      <c r="A142" s="124" t="s">
        <v>212</v>
      </c>
      <c r="B142" s="138" t="s">
        <v>174</v>
      </c>
      <c r="C142" s="139">
        <v>0</v>
      </c>
      <c r="D142" s="139" t="s">
        <v>166</v>
      </c>
      <c r="E142" s="171"/>
      <c r="F142" s="152" t="str">
        <f t="shared" si="11"/>
        <v/>
      </c>
      <c r="G142" s="152" t="str">
        <f t="shared" si="12"/>
        <v/>
      </c>
      <c r="H142" s="107"/>
      <c r="I142" s="110"/>
      <c r="J142" s="110"/>
      <c r="K142" s="110"/>
      <c r="L142" s="107"/>
      <c r="M142" s="107"/>
      <c r="N142" s="107"/>
    </row>
    <row r="143" spans="1:14" s="4" customFormat="1" x14ac:dyDescent="0.25">
      <c r="A143" s="124" t="s">
        <v>213</v>
      </c>
      <c r="B143" s="138" t="s">
        <v>176</v>
      </c>
      <c r="C143" s="139">
        <v>0</v>
      </c>
      <c r="D143" s="139" t="s">
        <v>166</v>
      </c>
      <c r="E143" s="130"/>
      <c r="F143" s="152" t="str">
        <f t="shared" si="11"/>
        <v/>
      </c>
      <c r="G143" s="152" t="str">
        <f t="shared" si="12"/>
        <v/>
      </c>
      <c r="H143" s="107"/>
      <c r="I143" s="110"/>
      <c r="J143" s="110"/>
      <c r="K143" s="110"/>
      <c r="L143" s="107"/>
      <c r="M143" s="107"/>
      <c r="N143" s="107"/>
    </row>
    <row r="144" spans="1:14" x14ac:dyDescent="0.25">
      <c r="A144" s="124" t="s">
        <v>214</v>
      </c>
      <c r="B144" s="138" t="s">
        <v>178</v>
      </c>
      <c r="C144" s="139">
        <v>0</v>
      </c>
      <c r="D144" s="139" t="s">
        <v>166</v>
      </c>
      <c r="E144" s="130"/>
      <c r="F144" s="152" t="str">
        <f t="shared" si="11"/>
        <v/>
      </c>
      <c r="G144" s="152" t="str">
        <f t="shared" si="12"/>
        <v/>
      </c>
      <c r="H144" s="107"/>
      <c r="L144" s="107"/>
      <c r="M144" s="107"/>
    </row>
    <row r="145" spans="1:14" x14ac:dyDescent="0.25">
      <c r="A145" s="124" t="s">
        <v>215</v>
      </c>
      <c r="B145" s="138" t="s">
        <v>180</v>
      </c>
      <c r="C145" s="139">
        <v>0</v>
      </c>
      <c r="D145" s="139" t="s">
        <v>166</v>
      </c>
      <c r="E145" s="130"/>
      <c r="F145" s="152" t="str">
        <f t="shared" si="11"/>
        <v/>
      </c>
      <c r="G145" s="152" t="str">
        <f t="shared" si="12"/>
        <v/>
      </c>
      <c r="H145" s="107"/>
      <c r="L145" s="107"/>
      <c r="M145" s="107"/>
      <c r="N145" s="127"/>
    </row>
    <row r="146" spans="1:14" x14ac:dyDescent="0.25">
      <c r="A146" s="124" t="s">
        <v>216</v>
      </c>
      <c r="B146" s="138" t="s">
        <v>182</v>
      </c>
      <c r="C146" s="139">
        <v>0</v>
      </c>
      <c r="D146" s="139" t="s">
        <v>166</v>
      </c>
      <c r="E146" s="130"/>
      <c r="F146" s="152" t="str">
        <f t="shared" si="11"/>
        <v/>
      </c>
      <c r="G146" s="152" t="str">
        <f t="shared" si="12"/>
        <v/>
      </c>
      <c r="H146" s="107"/>
      <c r="L146" s="107"/>
      <c r="M146" s="107"/>
      <c r="N146" s="127"/>
    </row>
    <row r="147" spans="1:14" x14ac:dyDescent="0.25">
      <c r="A147" s="124" t="s">
        <v>217</v>
      </c>
      <c r="B147" s="124" t="s">
        <v>184</v>
      </c>
      <c r="C147" s="139">
        <v>0</v>
      </c>
      <c r="D147" s="139" t="s">
        <v>166</v>
      </c>
      <c r="F147" s="152" t="str">
        <f t="shared" si="11"/>
        <v/>
      </c>
      <c r="G147" s="152" t="str">
        <f t="shared" si="12"/>
        <v/>
      </c>
      <c r="H147" s="107"/>
      <c r="L147" s="107"/>
      <c r="M147" s="107"/>
      <c r="N147" s="127"/>
    </row>
    <row r="148" spans="1:14" x14ac:dyDescent="0.25">
      <c r="A148" s="124" t="s">
        <v>218</v>
      </c>
      <c r="B148" s="138" t="s">
        <v>186</v>
      </c>
      <c r="C148" s="139">
        <v>0</v>
      </c>
      <c r="D148" s="139" t="s">
        <v>166</v>
      </c>
      <c r="E148" s="130"/>
      <c r="F148" s="152" t="str">
        <f t="shared" si="11"/>
        <v/>
      </c>
      <c r="G148" s="152" t="str">
        <f t="shared" si="12"/>
        <v/>
      </c>
      <c r="H148" s="107"/>
      <c r="L148" s="107"/>
      <c r="M148" s="107"/>
      <c r="N148" s="127"/>
    </row>
    <row r="149" spans="1:14" x14ac:dyDescent="0.25">
      <c r="A149" s="124" t="s">
        <v>219</v>
      </c>
      <c r="B149" s="138" t="s">
        <v>187</v>
      </c>
      <c r="C149" s="139">
        <v>0</v>
      </c>
      <c r="D149" s="139" t="s">
        <v>166</v>
      </c>
      <c r="E149" s="130"/>
      <c r="F149" s="152" t="str">
        <f t="shared" si="11"/>
        <v/>
      </c>
      <c r="G149" s="152" t="str">
        <f t="shared" si="12"/>
        <v/>
      </c>
      <c r="H149" s="107"/>
      <c r="L149" s="107"/>
      <c r="M149" s="107"/>
      <c r="N149" s="127"/>
    </row>
    <row r="150" spans="1:14" x14ac:dyDescent="0.25">
      <c r="A150" s="124" t="s">
        <v>220</v>
      </c>
      <c r="B150" s="138" t="s">
        <v>189</v>
      </c>
      <c r="C150" s="139">
        <v>0</v>
      </c>
      <c r="D150" s="139" t="s">
        <v>166</v>
      </c>
      <c r="E150" s="130"/>
      <c r="F150" s="152" t="str">
        <f t="shared" si="11"/>
        <v/>
      </c>
      <c r="G150" s="152" t="str">
        <f t="shared" si="12"/>
        <v/>
      </c>
      <c r="H150" s="107"/>
      <c r="L150" s="107"/>
      <c r="M150" s="107"/>
      <c r="N150" s="127"/>
    </row>
    <row r="151" spans="1:14" x14ac:dyDescent="0.25">
      <c r="A151" s="124" t="s">
        <v>221</v>
      </c>
      <c r="B151" s="124" t="s">
        <v>3210</v>
      </c>
      <c r="C151" s="139">
        <v>0</v>
      </c>
      <c r="D151" s="139" t="s">
        <v>166</v>
      </c>
      <c r="E151" s="130"/>
      <c r="F151" s="152" t="str">
        <f t="shared" si="11"/>
        <v/>
      </c>
      <c r="G151" s="152" t="str">
        <f t="shared" si="12"/>
        <v/>
      </c>
      <c r="H151" s="107"/>
      <c r="L151" s="107"/>
      <c r="M151" s="107"/>
      <c r="N151" s="127"/>
    </row>
    <row r="152" spans="1:14" x14ac:dyDescent="0.25">
      <c r="A152" s="124" t="s">
        <v>222</v>
      </c>
      <c r="B152" s="165" t="s">
        <v>191</v>
      </c>
      <c r="C152" s="139">
        <v>0</v>
      </c>
      <c r="D152" s="139" t="s">
        <v>166</v>
      </c>
      <c r="E152" s="130"/>
      <c r="F152" s="152" t="str">
        <f t="shared" si="11"/>
        <v/>
      </c>
      <c r="G152" s="152" t="str">
        <f t="shared" si="12"/>
        <v/>
      </c>
      <c r="H152" s="107"/>
      <c r="L152" s="107"/>
      <c r="M152" s="107"/>
      <c r="N152" s="127"/>
    </row>
    <row r="153" spans="1:14" x14ac:dyDescent="0.25">
      <c r="A153" s="124" t="s">
        <v>223</v>
      </c>
      <c r="B153" s="138" t="s">
        <v>193</v>
      </c>
      <c r="C153" s="139">
        <v>0</v>
      </c>
      <c r="D153" s="139" t="s">
        <v>166</v>
      </c>
      <c r="E153" s="130"/>
      <c r="F153" s="152" t="str">
        <f t="shared" si="11"/>
        <v/>
      </c>
      <c r="G153" s="152" t="str">
        <f t="shared" si="12"/>
        <v/>
      </c>
      <c r="H153" s="107"/>
      <c r="L153" s="107"/>
      <c r="M153" s="107"/>
      <c r="N153" s="127"/>
    </row>
    <row r="154" spans="1:14" x14ac:dyDescent="0.25">
      <c r="A154" s="124" t="s">
        <v>224</v>
      </c>
      <c r="B154" s="138" t="s">
        <v>195</v>
      </c>
      <c r="C154" s="139">
        <v>0</v>
      </c>
      <c r="D154" s="139" t="s">
        <v>166</v>
      </c>
      <c r="E154" s="130"/>
      <c r="F154" s="152" t="str">
        <f t="shared" si="11"/>
        <v/>
      </c>
      <c r="G154" s="152" t="str">
        <f t="shared" si="12"/>
        <v/>
      </c>
      <c r="H154" s="107"/>
      <c r="L154" s="107"/>
      <c r="M154" s="107"/>
      <c r="N154" s="127"/>
    </row>
    <row r="155" spans="1:14" x14ac:dyDescent="0.25">
      <c r="A155" s="124" t="s">
        <v>225</v>
      </c>
      <c r="B155" s="138" t="s">
        <v>197</v>
      </c>
      <c r="C155" s="139">
        <v>0</v>
      </c>
      <c r="D155" s="139" t="s">
        <v>166</v>
      </c>
      <c r="E155" s="130"/>
      <c r="F155" s="152" t="str">
        <f t="shared" si="11"/>
        <v/>
      </c>
      <c r="G155" s="152" t="str">
        <f t="shared" si="12"/>
        <v/>
      </c>
      <c r="H155" s="107"/>
      <c r="L155" s="107"/>
      <c r="M155" s="107"/>
      <c r="N155" s="127"/>
    </row>
    <row r="156" spans="1:14" outlineLevel="1" x14ac:dyDescent="0.25">
      <c r="A156" s="124" t="s">
        <v>226</v>
      </c>
      <c r="B156" s="138" t="s">
        <v>83</v>
      </c>
      <c r="C156" s="139">
        <v>0</v>
      </c>
      <c r="D156" s="139" t="s">
        <v>166</v>
      </c>
      <c r="E156" s="130"/>
      <c r="F156" s="152" t="str">
        <f t="shared" si="11"/>
        <v/>
      </c>
      <c r="G156" s="152" t="str">
        <f t="shared" si="12"/>
        <v/>
      </c>
      <c r="H156" s="107"/>
      <c r="L156" s="107"/>
      <c r="M156" s="107"/>
      <c r="N156" s="127"/>
    </row>
    <row r="157" spans="1:14" outlineLevel="1" x14ac:dyDescent="0.25">
      <c r="A157" s="124" t="s">
        <v>227</v>
      </c>
      <c r="B157" s="167" t="s">
        <v>85</v>
      </c>
      <c r="C157" s="177">
        <f>SUM(C138:C156)</f>
        <v>0</v>
      </c>
      <c r="D157" s="177">
        <f>IF(COUNT(D138:D156)=0,0,IF(SUM(D138:D156)=C157,SUM(D138:D156),IF(SUM(D138:D156)&lt;&gt;C157,"The total should equal the Nominal Before Hedging")))</f>
        <v>0</v>
      </c>
      <c r="E157" s="130"/>
      <c r="F157" s="152">
        <f>SUM(F138:F156)</f>
        <v>0</v>
      </c>
      <c r="G157" s="152">
        <f>SUM(G138:G156)</f>
        <v>0</v>
      </c>
      <c r="H157" s="107"/>
      <c r="L157" s="107"/>
      <c r="M157" s="107"/>
      <c r="N157" s="127"/>
    </row>
    <row r="158" spans="1:14" outlineLevel="1" x14ac:dyDescent="0.25">
      <c r="A158" s="124" t="s">
        <v>228</v>
      </c>
      <c r="B158" s="157" t="s">
        <v>87</v>
      </c>
      <c r="C158" s="139"/>
      <c r="D158" s="139"/>
      <c r="E158" s="130"/>
      <c r="F158" s="152" t="str">
        <f t="shared" ref="F158:F162" si="13">IF($C$157=0,"",IF(C158="[for completion]","",IF(C158="","",C158/$C$157)))</f>
        <v/>
      </c>
      <c r="G158" s="152" t="str">
        <f t="shared" ref="G158:G162" si="14">IF($D$157=0,"",IF(D158="[for completion]","",IF(D158="","",D158/$D$157)))</f>
        <v/>
      </c>
      <c r="H158" s="107"/>
      <c r="L158" s="107"/>
      <c r="M158" s="107"/>
      <c r="N158" s="127"/>
    </row>
    <row r="159" spans="1:14" outlineLevel="1" x14ac:dyDescent="0.25">
      <c r="A159" s="124" t="s">
        <v>229</v>
      </c>
      <c r="B159" s="157" t="s">
        <v>87</v>
      </c>
      <c r="C159" s="139"/>
      <c r="D159" s="139"/>
      <c r="E159" s="130"/>
      <c r="F159" s="152" t="str">
        <f t="shared" si="13"/>
        <v/>
      </c>
      <c r="G159" s="152" t="str">
        <f t="shared" si="14"/>
        <v/>
      </c>
      <c r="H159" s="107"/>
      <c r="L159" s="107"/>
      <c r="M159" s="107"/>
      <c r="N159" s="127"/>
    </row>
    <row r="160" spans="1:14" outlineLevel="1" x14ac:dyDescent="0.25">
      <c r="A160" s="124" t="s">
        <v>230</v>
      </c>
      <c r="B160" s="157" t="s">
        <v>87</v>
      </c>
      <c r="C160" s="139"/>
      <c r="D160" s="139"/>
      <c r="E160" s="130"/>
      <c r="F160" s="152" t="str">
        <f t="shared" si="13"/>
        <v/>
      </c>
      <c r="G160" s="152" t="str">
        <f t="shared" si="14"/>
        <v/>
      </c>
      <c r="H160" s="107"/>
      <c r="L160" s="107"/>
      <c r="M160" s="107"/>
      <c r="N160" s="127"/>
    </row>
    <row r="161" spans="1:14" outlineLevel="1" x14ac:dyDescent="0.25">
      <c r="A161" s="124" t="s">
        <v>231</v>
      </c>
      <c r="B161" s="157" t="s">
        <v>87</v>
      </c>
      <c r="C161" s="139"/>
      <c r="D161" s="139"/>
      <c r="E161" s="130"/>
      <c r="F161" s="152" t="str">
        <f t="shared" si="13"/>
        <v/>
      </c>
      <c r="G161" s="152" t="str">
        <f t="shared" si="14"/>
        <v/>
      </c>
      <c r="H161" s="107"/>
      <c r="L161" s="107"/>
      <c r="M161" s="107"/>
      <c r="N161" s="127"/>
    </row>
    <row r="162" spans="1:14" outlineLevel="1" x14ac:dyDescent="0.25">
      <c r="A162" s="124" t="s">
        <v>232</v>
      </c>
      <c r="B162" s="157" t="s">
        <v>87</v>
      </c>
      <c r="C162" s="139"/>
      <c r="D162" s="139"/>
      <c r="E162" s="130"/>
      <c r="F162" s="152" t="str">
        <f t="shared" si="13"/>
        <v/>
      </c>
      <c r="G162" s="152" t="str">
        <f t="shared" si="14"/>
        <v/>
      </c>
      <c r="H162" s="107"/>
      <c r="L162" s="107"/>
      <c r="M162" s="107"/>
      <c r="N162" s="127"/>
    </row>
    <row r="163" spans="1:14" ht="15" customHeight="1" x14ac:dyDescent="0.25">
      <c r="A163" s="134"/>
      <c r="B163" s="135" t="s">
        <v>233</v>
      </c>
      <c r="C163" s="160" t="s">
        <v>160</v>
      </c>
      <c r="D163" s="160" t="s">
        <v>161</v>
      </c>
      <c r="E163" s="136"/>
      <c r="F163" s="160" t="s">
        <v>162</v>
      </c>
      <c r="G163" s="160" t="s">
        <v>163</v>
      </c>
      <c r="H163" s="107"/>
      <c r="L163" s="107"/>
      <c r="M163" s="107"/>
      <c r="N163" s="127"/>
    </row>
    <row r="164" spans="1:14" x14ac:dyDescent="0.25">
      <c r="A164" s="124" t="s">
        <v>234</v>
      </c>
      <c r="B164" s="143" t="s">
        <v>235</v>
      </c>
      <c r="C164" s="139">
        <v>0</v>
      </c>
      <c r="D164" s="139" t="s">
        <v>166</v>
      </c>
      <c r="E164" s="178"/>
      <c r="F164" s="152" t="str">
        <f>IF($C$167=0,"",IF(C164="[for completion]","",IF(C164="","",C164/$C$167)))</f>
        <v/>
      </c>
      <c r="G164" s="152" t="str">
        <f>IF($D$167=0,"",IF(D164="[for completion]","",IF(D164="","",D164/$D$167)))</f>
        <v/>
      </c>
      <c r="H164" s="107"/>
      <c r="L164" s="107"/>
      <c r="M164" s="107"/>
      <c r="N164" s="127"/>
    </row>
    <row r="165" spans="1:14" x14ac:dyDescent="0.25">
      <c r="A165" s="124" t="s">
        <v>236</v>
      </c>
      <c r="B165" s="143" t="s">
        <v>237</v>
      </c>
      <c r="C165" s="139">
        <v>0</v>
      </c>
      <c r="D165" s="139" t="s">
        <v>166</v>
      </c>
      <c r="E165" s="178"/>
      <c r="F165" s="152" t="str">
        <f>IF($C$167=0,"",IF(C165="[for completion]","",IF(C165="","",C165/$C$167)))</f>
        <v/>
      </c>
      <c r="G165" s="152" t="str">
        <f>IF($D$167=0,"",IF(D165="[for completion]","",IF(D165="","",D165/$D$167)))</f>
        <v/>
      </c>
      <c r="H165" s="107"/>
      <c r="L165" s="107"/>
      <c r="M165" s="107"/>
      <c r="N165" s="127"/>
    </row>
    <row r="166" spans="1:14" x14ac:dyDescent="0.25">
      <c r="A166" s="124" t="s">
        <v>238</v>
      </c>
      <c r="B166" s="143" t="s">
        <v>83</v>
      </c>
      <c r="C166" s="139">
        <v>0</v>
      </c>
      <c r="D166" s="139" t="s">
        <v>166</v>
      </c>
      <c r="E166" s="178"/>
      <c r="F166" s="152" t="str">
        <f>IF($C$167=0,"",IF(C166="[for completion]","",IF(C166="","",C166/$C$167)))</f>
        <v/>
      </c>
      <c r="G166" s="152" t="str">
        <f>IF($D$167=0,"",IF(D166="[for completion]","",IF(D166="","",D166/$D$167)))</f>
        <v/>
      </c>
      <c r="H166" s="107"/>
      <c r="L166" s="107"/>
      <c r="M166" s="107"/>
      <c r="N166" s="127"/>
    </row>
    <row r="167" spans="1:14" x14ac:dyDescent="0.25">
      <c r="A167" s="124" t="s">
        <v>239</v>
      </c>
      <c r="B167" s="179" t="s">
        <v>85</v>
      </c>
      <c r="C167" s="180">
        <f>SUM(C164:C166)</f>
        <v>0</v>
      </c>
      <c r="D167" s="180">
        <f>SUM(D164:D166)</f>
        <v>0</v>
      </c>
      <c r="E167" s="178"/>
      <c r="F167" s="181">
        <f>SUM(F164:F166)</f>
        <v>0</v>
      </c>
      <c r="G167" s="181">
        <f>SUM(G164:G166)</f>
        <v>0</v>
      </c>
      <c r="H167" s="107"/>
      <c r="L167" s="107"/>
      <c r="M167" s="107"/>
      <c r="N167" s="127"/>
    </row>
    <row r="168" spans="1:14" outlineLevel="1" x14ac:dyDescent="0.25">
      <c r="A168" s="124" t="s">
        <v>240</v>
      </c>
      <c r="B168" s="182"/>
      <c r="C168" s="183"/>
      <c r="D168" s="183"/>
      <c r="E168" s="178"/>
      <c r="F168" s="184"/>
      <c r="G168" s="185"/>
      <c r="H168" s="107"/>
      <c r="L168" s="107"/>
      <c r="M168" s="107"/>
      <c r="N168" s="127"/>
    </row>
    <row r="169" spans="1:14" outlineLevel="1" x14ac:dyDescent="0.25">
      <c r="A169" s="124" t="s">
        <v>241</v>
      </c>
      <c r="B169" s="182"/>
      <c r="C169" s="183"/>
      <c r="D169" s="183"/>
      <c r="E169" s="178"/>
      <c r="F169" s="184"/>
      <c r="G169" s="185"/>
      <c r="H169" s="107"/>
      <c r="L169" s="107"/>
      <c r="M169" s="107"/>
      <c r="N169" s="127"/>
    </row>
    <row r="170" spans="1:14" outlineLevel="1" x14ac:dyDescent="0.25">
      <c r="A170" s="124" t="s">
        <v>242</v>
      </c>
      <c r="B170" s="182"/>
      <c r="C170" s="183"/>
      <c r="D170" s="183"/>
      <c r="E170" s="178"/>
      <c r="F170" s="184"/>
      <c r="G170" s="185"/>
      <c r="H170" s="107"/>
      <c r="L170" s="107"/>
      <c r="M170" s="107"/>
      <c r="N170" s="127"/>
    </row>
    <row r="171" spans="1:14" outlineLevel="1" x14ac:dyDescent="0.25">
      <c r="A171" s="124" t="s">
        <v>243</v>
      </c>
      <c r="B171" s="182"/>
      <c r="C171" s="183"/>
      <c r="D171" s="183"/>
      <c r="E171" s="178"/>
      <c r="F171" s="184"/>
      <c r="G171" s="185"/>
      <c r="H171" s="107"/>
      <c r="L171" s="107"/>
      <c r="M171" s="107"/>
      <c r="N171" s="127"/>
    </row>
    <row r="172" spans="1:14" outlineLevel="1" x14ac:dyDescent="0.25">
      <c r="A172" s="124" t="s">
        <v>244</v>
      </c>
      <c r="B172" s="182"/>
      <c r="C172" s="183"/>
      <c r="D172" s="183"/>
      <c r="E172" s="178"/>
      <c r="F172" s="184"/>
      <c r="G172" s="185"/>
      <c r="H172" s="107"/>
      <c r="L172" s="107"/>
      <c r="M172" s="107"/>
      <c r="N172" s="127"/>
    </row>
    <row r="173" spans="1:14" ht="15" customHeight="1" x14ac:dyDescent="0.25">
      <c r="A173" s="134"/>
      <c r="B173" s="135" t="s">
        <v>245</v>
      </c>
      <c r="C173" s="134" t="s">
        <v>46</v>
      </c>
      <c r="D173" s="134"/>
      <c r="E173" s="136"/>
      <c r="F173" s="137" t="s">
        <v>246</v>
      </c>
      <c r="G173" s="137"/>
      <c r="H173" s="107"/>
      <c r="L173" s="107"/>
      <c r="M173" s="107"/>
      <c r="N173" s="127"/>
    </row>
    <row r="174" spans="1:14" ht="15" customHeight="1" x14ac:dyDescent="0.25">
      <c r="A174" s="124" t="s">
        <v>247</v>
      </c>
      <c r="B174" s="138" t="s">
        <v>248</v>
      </c>
      <c r="C174" s="139">
        <v>0</v>
      </c>
      <c r="D174" s="164"/>
      <c r="E174" s="116"/>
      <c r="F174" s="152" t="str">
        <f>IF($C$179=0,"",IF(C174="[for completion]","",C174/$C$179))</f>
        <v/>
      </c>
      <c r="G174" s="153"/>
      <c r="H174" s="107"/>
      <c r="L174" s="107"/>
      <c r="M174" s="107"/>
      <c r="N174" s="127"/>
    </row>
    <row r="175" spans="1:14" ht="30.75" customHeight="1" x14ac:dyDescent="0.25">
      <c r="A175" s="124" t="s">
        <v>249</v>
      </c>
      <c r="B175" s="138" t="s">
        <v>250</v>
      </c>
      <c r="C175" s="139">
        <v>0</v>
      </c>
      <c r="D175" s="126"/>
      <c r="E175" s="186"/>
      <c r="F175" s="152" t="str">
        <f>IF($C$179=0,"",IF(C175="[for completion]","",C175/$C$179))</f>
        <v/>
      </c>
      <c r="G175" s="153"/>
      <c r="H175" s="107"/>
      <c r="L175" s="107"/>
      <c r="M175" s="107"/>
      <c r="N175" s="127"/>
    </row>
    <row r="176" spans="1:14" x14ac:dyDescent="0.25">
      <c r="A176" s="124" t="s">
        <v>251</v>
      </c>
      <c r="B176" s="138" t="s">
        <v>252</v>
      </c>
      <c r="C176" s="139">
        <v>0</v>
      </c>
      <c r="D176" s="126"/>
      <c r="E176" s="186"/>
      <c r="F176" s="152"/>
      <c r="G176" s="153"/>
      <c r="H176" s="107"/>
      <c r="L176" s="107"/>
      <c r="M176" s="107"/>
      <c r="N176" s="127"/>
    </row>
    <row r="177" spans="1:14" x14ac:dyDescent="0.25">
      <c r="A177" s="124" t="s">
        <v>253</v>
      </c>
      <c r="B177" s="138" t="s">
        <v>254</v>
      </c>
      <c r="C177" s="139">
        <v>0</v>
      </c>
      <c r="D177" s="126"/>
      <c r="E177" s="186"/>
      <c r="F177" s="152" t="str">
        <f t="shared" ref="F177:F187" si="15">IF($C$179=0,"",IF(C177="[for completion]","",C177/$C$179))</f>
        <v/>
      </c>
      <c r="G177" s="153"/>
      <c r="H177" s="107"/>
      <c r="L177" s="107"/>
      <c r="M177" s="107"/>
      <c r="N177" s="127"/>
    </row>
    <row r="178" spans="1:14" x14ac:dyDescent="0.25">
      <c r="A178" s="124" t="s">
        <v>255</v>
      </c>
      <c r="B178" s="138" t="s">
        <v>83</v>
      </c>
      <c r="C178" s="139">
        <v>0</v>
      </c>
      <c r="D178" s="126"/>
      <c r="E178" s="186"/>
      <c r="F178" s="152" t="str">
        <f t="shared" si="15"/>
        <v/>
      </c>
      <c r="G178" s="153"/>
      <c r="H178" s="107"/>
      <c r="L178" s="107"/>
      <c r="M178" s="107"/>
      <c r="N178" s="127"/>
    </row>
    <row r="179" spans="1:14" x14ac:dyDescent="0.25">
      <c r="A179" s="124" t="s">
        <v>256</v>
      </c>
      <c r="B179" s="167" t="s">
        <v>85</v>
      </c>
      <c r="C179" s="155">
        <f>SUM(C174:C178)</f>
        <v>0</v>
      </c>
      <c r="E179" s="186"/>
      <c r="F179" s="156">
        <f>SUM(F174:F178)</f>
        <v>0</v>
      </c>
      <c r="G179" s="153"/>
      <c r="H179" s="107"/>
      <c r="L179" s="107"/>
      <c r="M179" s="107"/>
      <c r="N179" s="127"/>
    </row>
    <row r="180" spans="1:14" outlineLevel="1" x14ac:dyDescent="0.25">
      <c r="A180" s="124" t="s">
        <v>257</v>
      </c>
      <c r="B180" s="187" t="s">
        <v>258</v>
      </c>
      <c r="C180" s="139"/>
      <c r="D180" s="126"/>
      <c r="E180" s="186"/>
      <c r="F180" s="152" t="str">
        <f t="shared" si="15"/>
        <v/>
      </c>
      <c r="G180" s="153"/>
      <c r="H180" s="107"/>
      <c r="L180" s="107"/>
      <c r="M180" s="107"/>
      <c r="N180" s="127"/>
    </row>
    <row r="181" spans="1:14" s="190" customFormat="1" ht="30" outlineLevel="1" x14ac:dyDescent="0.25">
      <c r="A181" s="124" t="s">
        <v>259</v>
      </c>
      <c r="B181" s="187" t="s">
        <v>260</v>
      </c>
      <c r="C181" s="188"/>
      <c r="D181" s="189"/>
      <c r="F181" s="152" t="str">
        <f t="shared" si="15"/>
        <v/>
      </c>
      <c r="G181" s="189"/>
    </row>
    <row r="182" spans="1:14" ht="30" outlineLevel="1" x14ac:dyDescent="0.25">
      <c r="A182" s="124" t="s">
        <v>261</v>
      </c>
      <c r="B182" s="187" t="s">
        <v>262</v>
      </c>
      <c r="C182" s="139"/>
      <c r="D182" s="126"/>
      <c r="E182" s="186"/>
      <c r="F182" s="152" t="str">
        <f t="shared" si="15"/>
        <v/>
      </c>
      <c r="G182" s="153"/>
      <c r="H182" s="107"/>
      <c r="L182" s="107"/>
      <c r="M182" s="107"/>
      <c r="N182" s="127"/>
    </row>
    <row r="183" spans="1:14" outlineLevel="1" x14ac:dyDescent="0.25">
      <c r="A183" s="124" t="s">
        <v>263</v>
      </c>
      <c r="B183" s="187" t="s">
        <v>264</v>
      </c>
      <c r="C183" s="139"/>
      <c r="D183" s="126"/>
      <c r="E183" s="186"/>
      <c r="F183" s="152" t="str">
        <f t="shared" si="15"/>
        <v/>
      </c>
      <c r="G183" s="153"/>
      <c r="H183" s="107"/>
      <c r="L183" s="107"/>
      <c r="M183" s="107"/>
      <c r="N183" s="127"/>
    </row>
    <row r="184" spans="1:14" s="190" customFormat="1" ht="30" outlineLevel="1" x14ac:dyDescent="0.25">
      <c r="A184" s="124" t="s">
        <v>265</v>
      </c>
      <c r="B184" s="187" t="s">
        <v>266</v>
      </c>
      <c r="C184" s="188"/>
      <c r="D184" s="189"/>
      <c r="F184" s="152" t="str">
        <f t="shared" si="15"/>
        <v/>
      </c>
      <c r="G184" s="189"/>
    </row>
    <row r="185" spans="1:14" ht="30" outlineLevel="1" x14ac:dyDescent="0.25">
      <c r="A185" s="124" t="s">
        <v>267</v>
      </c>
      <c r="B185" s="187" t="s">
        <v>268</v>
      </c>
      <c r="C185" s="139"/>
      <c r="D185" s="126"/>
      <c r="E185" s="186"/>
      <c r="F185" s="152" t="str">
        <f t="shared" si="15"/>
        <v/>
      </c>
      <c r="G185" s="153"/>
      <c r="H185" s="107"/>
      <c r="L185" s="107"/>
      <c r="M185" s="107"/>
      <c r="N185" s="127"/>
    </row>
    <row r="186" spans="1:14" outlineLevel="1" x14ac:dyDescent="0.25">
      <c r="A186" s="124" t="s">
        <v>269</v>
      </c>
      <c r="B186" s="187" t="s">
        <v>270</v>
      </c>
      <c r="C186" s="139"/>
      <c r="D186" s="126"/>
      <c r="E186" s="186"/>
      <c r="F186" s="152" t="str">
        <f t="shared" si="15"/>
        <v/>
      </c>
      <c r="G186" s="153"/>
      <c r="H186" s="107"/>
      <c r="L186" s="107"/>
      <c r="M186" s="107"/>
      <c r="N186" s="127"/>
    </row>
    <row r="187" spans="1:14" outlineLevel="1" x14ac:dyDescent="0.25">
      <c r="A187" s="124" t="s">
        <v>271</v>
      </c>
      <c r="B187" s="187" t="s">
        <v>272</v>
      </c>
      <c r="C187" s="139"/>
      <c r="D187" s="126"/>
      <c r="E187" s="186"/>
      <c r="F187" s="152" t="str">
        <f t="shared" si="15"/>
        <v/>
      </c>
      <c r="G187" s="153"/>
      <c r="H187" s="107"/>
      <c r="L187" s="107"/>
      <c r="M187" s="107"/>
      <c r="N187" s="127"/>
    </row>
    <row r="188" spans="1:14" outlineLevel="1" x14ac:dyDescent="0.25">
      <c r="A188" s="124" t="s">
        <v>273</v>
      </c>
      <c r="B188" s="190"/>
      <c r="E188" s="186"/>
      <c r="F188" s="171"/>
      <c r="G188" s="171"/>
      <c r="H188" s="107"/>
      <c r="L188" s="107"/>
      <c r="M188" s="107"/>
      <c r="N188" s="127"/>
    </row>
    <row r="189" spans="1:14" outlineLevel="1" x14ac:dyDescent="0.25">
      <c r="A189" s="124" t="s">
        <v>274</v>
      </c>
      <c r="B189" s="190"/>
      <c r="E189" s="186"/>
      <c r="F189" s="171"/>
      <c r="G189" s="171"/>
      <c r="H189" s="107"/>
      <c r="L189" s="107"/>
      <c r="M189" s="107"/>
      <c r="N189" s="127"/>
    </row>
    <row r="190" spans="1:14" outlineLevel="1" x14ac:dyDescent="0.25">
      <c r="A190" s="124" t="s">
        <v>275</v>
      </c>
      <c r="B190" s="190"/>
      <c r="E190" s="186"/>
      <c r="F190" s="171"/>
      <c r="G190" s="171"/>
      <c r="H190" s="107"/>
      <c r="L190" s="107"/>
      <c r="M190" s="107"/>
      <c r="N190" s="127"/>
    </row>
    <row r="191" spans="1:14" outlineLevel="1" x14ac:dyDescent="0.25">
      <c r="A191" s="124" t="s">
        <v>276</v>
      </c>
      <c r="B191" s="157"/>
      <c r="E191" s="186"/>
      <c r="F191" s="171"/>
      <c r="G191" s="171"/>
      <c r="H191" s="107"/>
      <c r="L191" s="107"/>
      <c r="M191" s="107"/>
      <c r="N191" s="127"/>
    </row>
    <row r="192" spans="1:14" ht="15" customHeight="1" x14ac:dyDescent="0.25">
      <c r="A192" s="134"/>
      <c r="B192" s="135" t="s">
        <v>277</v>
      </c>
      <c r="C192" s="134" t="s">
        <v>46</v>
      </c>
      <c r="D192" s="134"/>
      <c r="E192" s="136"/>
      <c r="F192" s="137" t="s">
        <v>246</v>
      </c>
      <c r="G192" s="137"/>
      <c r="H192" s="107"/>
      <c r="L192" s="107"/>
      <c r="M192" s="107"/>
      <c r="N192" s="127"/>
    </row>
    <row r="193" spans="1:14" x14ac:dyDescent="0.25">
      <c r="A193" s="124" t="s">
        <v>278</v>
      </c>
      <c r="B193" s="138" t="s">
        <v>279</v>
      </c>
      <c r="C193" s="139">
        <v>0</v>
      </c>
      <c r="D193" s="126"/>
      <c r="E193" s="151"/>
      <c r="F193" s="152" t="str">
        <f t="shared" ref="F193:F207" si="16">IF($C$209=0,"",IF(C193="[for completion]","",C193/$C$209))</f>
        <v/>
      </c>
      <c r="G193" s="153"/>
      <c r="H193" s="107"/>
      <c r="L193" s="107"/>
      <c r="M193" s="107"/>
      <c r="N193" s="127"/>
    </row>
    <row r="194" spans="1:14" x14ac:dyDescent="0.25">
      <c r="A194" s="124" t="s">
        <v>280</v>
      </c>
      <c r="B194" s="138" t="s">
        <v>281</v>
      </c>
      <c r="C194" s="139">
        <v>0</v>
      </c>
      <c r="D194" s="126"/>
      <c r="E194" s="186"/>
      <c r="F194" s="152" t="str">
        <f t="shared" si="16"/>
        <v/>
      </c>
      <c r="G194" s="159"/>
      <c r="H194" s="107"/>
      <c r="L194" s="107"/>
      <c r="M194" s="107"/>
      <c r="N194" s="127"/>
    </row>
    <row r="195" spans="1:14" x14ac:dyDescent="0.25">
      <c r="A195" s="124" t="s">
        <v>282</v>
      </c>
      <c r="B195" s="138" t="s">
        <v>283</v>
      </c>
      <c r="C195" s="139">
        <v>0</v>
      </c>
      <c r="D195" s="126"/>
      <c r="E195" s="186"/>
      <c r="F195" s="152" t="str">
        <f t="shared" si="16"/>
        <v/>
      </c>
      <c r="G195" s="159"/>
      <c r="H195" s="107"/>
      <c r="L195" s="107"/>
      <c r="M195" s="107"/>
      <c r="N195" s="127"/>
    </row>
    <row r="196" spans="1:14" x14ac:dyDescent="0.25">
      <c r="A196" s="124" t="s">
        <v>284</v>
      </c>
      <c r="B196" s="138" t="s">
        <v>285</v>
      </c>
      <c r="C196" s="139">
        <v>0</v>
      </c>
      <c r="D196" s="126"/>
      <c r="E196" s="186"/>
      <c r="F196" s="152" t="str">
        <f t="shared" si="16"/>
        <v/>
      </c>
      <c r="G196" s="159"/>
      <c r="H196" s="107"/>
      <c r="L196" s="107"/>
      <c r="M196" s="107"/>
      <c r="N196" s="127"/>
    </row>
    <row r="197" spans="1:14" x14ac:dyDescent="0.25">
      <c r="A197" s="124" t="s">
        <v>286</v>
      </c>
      <c r="B197" s="138" t="s">
        <v>287</v>
      </c>
      <c r="C197" s="139">
        <v>0</v>
      </c>
      <c r="D197" s="126"/>
      <c r="E197" s="186"/>
      <c r="F197" s="152" t="str">
        <f t="shared" si="16"/>
        <v/>
      </c>
      <c r="G197" s="159"/>
      <c r="H197" s="107"/>
      <c r="L197" s="107"/>
      <c r="M197" s="107"/>
      <c r="N197" s="127"/>
    </row>
    <row r="198" spans="1:14" x14ac:dyDescent="0.25">
      <c r="A198" s="124" t="s">
        <v>288</v>
      </c>
      <c r="B198" s="124" t="s">
        <v>803</v>
      </c>
      <c r="C198" s="139">
        <v>0</v>
      </c>
      <c r="D198" s="126"/>
      <c r="E198" s="186"/>
      <c r="F198" s="152" t="str">
        <f t="shared" si="16"/>
        <v/>
      </c>
      <c r="G198" s="159"/>
      <c r="H198" s="107"/>
      <c r="L198" s="107"/>
      <c r="M198" s="107"/>
      <c r="N198" s="127"/>
    </row>
    <row r="199" spans="1:14" x14ac:dyDescent="0.25">
      <c r="A199" s="124" t="s">
        <v>290</v>
      </c>
      <c r="B199" s="138" t="s">
        <v>289</v>
      </c>
      <c r="C199" s="139">
        <v>0</v>
      </c>
      <c r="D199" s="126"/>
      <c r="E199" s="186"/>
      <c r="F199" s="152" t="str">
        <f t="shared" si="16"/>
        <v/>
      </c>
      <c r="G199" s="159"/>
      <c r="H199" s="107"/>
      <c r="L199" s="107"/>
      <c r="M199" s="107"/>
      <c r="N199" s="127"/>
    </row>
    <row r="200" spans="1:14" x14ac:dyDescent="0.25">
      <c r="A200" s="124" t="s">
        <v>292</v>
      </c>
      <c r="B200" s="138" t="s">
        <v>291</v>
      </c>
      <c r="C200" s="139">
        <v>0</v>
      </c>
      <c r="D200" s="126"/>
      <c r="E200" s="186"/>
      <c r="F200" s="152" t="str">
        <f t="shared" si="16"/>
        <v/>
      </c>
      <c r="G200" s="159"/>
      <c r="H200" s="107"/>
      <c r="L200" s="107"/>
      <c r="M200" s="107"/>
      <c r="N200" s="127"/>
    </row>
    <row r="201" spans="1:14" x14ac:dyDescent="0.25">
      <c r="A201" s="124" t="s">
        <v>293</v>
      </c>
      <c r="B201" s="138" t="s">
        <v>14</v>
      </c>
      <c r="C201" s="139">
        <v>0</v>
      </c>
      <c r="D201" s="126"/>
      <c r="E201" s="186"/>
      <c r="F201" s="152" t="str">
        <f t="shared" si="16"/>
        <v/>
      </c>
      <c r="G201" s="159"/>
      <c r="H201" s="107"/>
      <c r="L201" s="107"/>
      <c r="M201" s="107"/>
      <c r="N201" s="127"/>
    </row>
    <row r="202" spans="1:14" x14ac:dyDescent="0.25">
      <c r="A202" s="124" t="s">
        <v>295</v>
      </c>
      <c r="B202" s="138" t="s">
        <v>294</v>
      </c>
      <c r="C202" s="139">
        <v>0</v>
      </c>
      <c r="D202" s="126"/>
      <c r="E202" s="186"/>
      <c r="F202" s="152" t="str">
        <f t="shared" si="16"/>
        <v/>
      </c>
      <c r="G202" s="159"/>
      <c r="H202" s="107"/>
      <c r="L202" s="107"/>
      <c r="M202" s="107"/>
      <c r="N202" s="127"/>
    </row>
    <row r="203" spans="1:14" x14ac:dyDescent="0.25">
      <c r="A203" s="124" t="s">
        <v>297</v>
      </c>
      <c r="B203" s="138" t="s">
        <v>296</v>
      </c>
      <c r="C203" s="139">
        <v>0</v>
      </c>
      <c r="D203" s="126"/>
      <c r="E203" s="186"/>
      <c r="F203" s="152" t="str">
        <f t="shared" si="16"/>
        <v/>
      </c>
      <c r="G203" s="159"/>
      <c r="H203" s="107"/>
      <c r="L203" s="107"/>
      <c r="M203" s="107"/>
      <c r="N203" s="127"/>
    </row>
    <row r="204" spans="1:14" x14ac:dyDescent="0.25">
      <c r="A204" s="124" t="s">
        <v>299</v>
      </c>
      <c r="B204" s="138" t="s">
        <v>298</v>
      </c>
      <c r="C204" s="139">
        <v>0</v>
      </c>
      <c r="D204" s="126"/>
      <c r="E204" s="186"/>
      <c r="F204" s="152" t="str">
        <f t="shared" si="16"/>
        <v/>
      </c>
      <c r="G204" s="159"/>
      <c r="H204" s="107"/>
      <c r="L204" s="107"/>
      <c r="M204" s="107"/>
      <c r="N204" s="127"/>
    </row>
    <row r="205" spans="1:14" x14ac:dyDescent="0.25">
      <c r="A205" s="124" t="s">
        <v>301</v>
      </c>
      <c r="B205" s="138" t="s">
        <v>300</v>
      </c>
      <c r="C205" s="139">
        <v>0</v>
      </c>
      <c r="D205" s="126"/>
      <c r="E205" s="186"/>
      <c r="F205" s="152" t="str">
        <f t="shared" si="16"/>
        <v/>
      </c>
      <c r="G205" s="159"/>
      <c r="H205" s="107"/>
      <c r="L205" s="107"/>
      <c r="M205" s="107"/>
      <c r="N205" s="127"/>
    </row>
    <row r="206" spans="1:14" x14ac:dyDescent="0.25">
      <c r="A206" s="124" t="s">
        <v>303</v>
      </c>
      <c r="B206" s="138" t="s">
        <v>302</v>
      </c>
      <c r="C206" s="139">
        <v>0</v>
      </c>
      <c r="D206" s="126"/>
      <c r="E206" s="186"/>
      <c r="F206" s="152" t="str">
        <f t="shared" si="16"/>
        <v/>
      </c>
      <c r="G206" s="159"/>
      <c r="H206" s="107"/>
      <c r="L206" s="107"/>
      <c r="M206" s="107"/>
      <c r="N206" s="127"/>
    </row>
    <row r="207" spans="1:14" x14ac:dyDescent="0.25">
      <c r="A207" s="124" t="s">
        <v>304</v>
      </c>
      <c r="B207" s="138" t="s">
        <v>83</v>
      </c>
      <c r="C207" s="139">
        <v>0</v>
      </c>
      <c r="D207" s="126"/>
      <c r="E207" s="186"/>
      <c r="F207" s="152" t="str">
        <f t="shared" si="16"/>
        <v/>
      </c>
      <c r="G207" s="159"/>
      <c r="H207" s="107"/>
      <c r="L207" s="107"/>
      <c r="M207" s="107"/>
      <c r="N207" s="127"/>
    </row>
    <row r="208" spans="1:14" x14ac:dyDescent="0.25">
      <c r="A208" s="124" t="s">
        <v>306</v>
      </c>
      <c r="B208" s="154" t="s">
        <v>305</v>
      </c>
      <c r="C208" s="139">
        <v>0</v>
      </c>
      <c r="D208" s="191"/>
      <c r="E208" s="186"/>
      <c r="F208" s="192"/>
      <c r="G208" s="159"/>
      <c r="H208" s="107"/>
      <c r="L208" s="107"/>
      <c r="M208" s="107"/>
      <c r="N208" s="127"/>
    </row>
    <row r="209" spans="1:14" outlineLevel="1" x14ac:dyDescent="0.25">
      <c r="A209" s="124" t="s">
        <v>307</v>
      </c>
      <c r="B209" s="167" t="s">
        <v>85</v>
      </c>
      <c r="C209" s="177">
        <f>SUM(C193:C207)</f>
        <v>0</v>
      </c>
      <c r="E209" s="186"/>
      <c r="F209" s="156">
        <f>SUM(F193:F207)</f>
        <v>0</v>
      </c>
      <c r="G209" s="186"/>
      <c r="H209" s="107"/>
      <c r="L209" s="107"/>
      <c r="M209" s="107"/>
      <c r="N209" s="127"/>
    </row>
    <row r="210" spans="1:14" outlineLevel="1" x14ac:dyDescent="0.25">
      <c r="A210" s="124" t="s">
        <v>308</v>
      </c>
      <c r="B210" s="157" t="s">
        <v>87</v>
      </c>
      <c r="C210" s="139"/>
      <c r="D210" s="126"/>
      <c r="E210" s="186"/>
      <c r="F210" s="152" t="str">
        <f>IF($C$209=0,"",IF(C210="[for completion]","",C210/$C$209))</f>
        <v/>
      </c>
      <c r="G210" s="159"/>
      <c r="H210" s="107"/>
      <c r="L210" s="107"/>
      <c r="M210" s="107"/>
      <c r="N210" s="127"/>
    </row>
    <row r="211" spans="1:14" outlineLevel="1" x14ac:dyDescent="0.25">
      <c r="A211" s="124" t="s">
        <v>309</v>
      </c>
      <c r="B211" s="157" t="s">
        <v>87</v>
      </c>
      <c r="C211" s="139"/>
      <c r="D211" s="126"/>
      <c r="E211" s="186"/>
      <c r="F211" s="152" t="str">
        <f t="shared" ref="F211:F215" si="17">IF($C$209=0,"",IF(C211="[for completion]","",C211/$C$209))</f>
        <v/>
      </c>
      <c r="G211" s="159"/>
      <c r="H211" s="107"/>
      <c r="L211" s="107"/>
      <c r="M211" s="107"/>
      <c r="N211" s="127"/>
    </row>
    <row r="212" spans="1:14" outlineLevel="1" x14ac:dyDescent="0.25">
      <c r="A212" s="124" t="s">
        <v>310</v>
      </c>
      <c r="B212" s="157" t="s">
        <v>87</v>
      </c>
      <c r="C212" s="139"/>
      <c r="D212" s="126"/>
      <c r="E212" s="186"/>
      <c r="F212" s="152" t="str">
        <f t="shared" si="17"/>
        <v/>
      </c>
      <c r="G212" s="159"/>
      <c r="H212" s="107"/>
      <c r="L212" s="107"/>
      <c r="M212" s="107"/>
      <c r="N212" s="127"/>
    </row>
    <row r="213" spans="1:14" outlineLevel="1" x14ac:dyDescent="0.25">
      <c r="A213" s="124" t="s">
        <v>311</v>
      </c>
      <c r="B213" s="157" t="s">
        <v>87</v>
      </c>
      <c r="C213" s="139"/>
      <c r="D213" s="126"/>
      <c r="E213" s="186"/>
      <c r="F213" s="152" t="str">
        <f t="shared" si="17"/>
        <v/>
      </c>
      <c r="G213" s="159"/>
      <c r="H213" s="107"/>
      <c r="L213" s="107"/>
      <c r="M213" s="107"/>
      <c r="N213" s="127"/>
    </row>
    <row r="214" spans="1:14" outlineLevel="1" x14ac:dyDescent="0.25">
      <c r="A214" s="124" t="s">
        <v>312</v>
      </c>
      <c r="B214" s="157" t="s">
        <v>87</v>
      </c>
      <c r="C214" s="139"/>
      <c r="D214" s="126"/>
      <c r="E214" s="186"/>
      <c r="F214" s="152" t="str">
        <f t="shared" si="17"/>
        <v/>
      </c>
      <c r="G214" s="159"/>
      <c r="H214" s="107"/>
      <c r="L214" s="107"/>
      <c r="M214" s="107"/>
      <c r="N214" s="127"/>
    </row>
    <row r="215" spans="1:14" outlineLevel="1" x14ac:dyDescent="0.25">
      <c r="A215" s="124" t="s">
        <v>313</v>
      </c>
      <c r="B215" s="157" t="s">
        <v>87</v>
      </c>
      <c r="C215" s="139"/>
      <c r="D215" s="126"/>
      <c r="E215" s="186"/>
      <c r="F215" s="152" t="str">
        <f t="shared" si="17"/>
        <v/>
      </c>
      <c r="G215" s="159"/>
      <c r="H215" s="107"/>
      <c r="L215" s="107"/>
      <c r="M215" s="107"/>
      <c r="N215" s="127"/>
    </row>
    <row r="216" spans="1:14" ht="15" customHeight="1" x14ac:dyDescent="0.25">
      <c r="A216" s="134"/>
      <c r="B216" s="135" t="s">
        <v>314</v>
      </c>
      <c r="C216" s="134" t="s">
        <v>46</v>
      </c>
      <c r="D216" s="134"/>
      <c r="E216" s="136"/>
      <c r="F216" s="137" t="s">
        <v>73</v>
      </c>
      <c r="G216" s="137" t="s">
        <v>315</v>
      </c>
      <c r="H216" s="107"/>
      <c r="L216" s="107"/>
      <c r="M216" s="107"/>
      <c r="N216" s="127"/>
    </row>
    <row r="217" spans="1:14" x14ac:dyDescent="0.25">
      <c r="A217" s="124" t="s">
        <v>316</v>
      </c>
      <c r="B217" s="165" t="s">
        <v>317</v>
      </c>
      <c r="C217" s="139">
        <v>0</v>
      </c>
      <c r="D217" s="126"/>
      <c r="E217" s="178"/>
      <c r="F217" s="152">
        <f>IF($C$38=0,"",IF(C217="[for completion]","",IF(C217="","",C217/$C$38)))</f>
        <v>0</v>
      </c>
      <c r="G217" s="152" t="str">
        <f>IF($C$39=0,"",IF(C217="[for completion]","",IF(C217="","",C217/$C$39)))</f>
        <v/>
      </c>
      <c r="H217" s="107"/>
      <c r="L217" s="107"/>
      <c r="M217" s="107"/>
      <c r="N217" s="127"/>
    </row>
    <row r="218" spans="1:14" x14ac:dyDescent="0.25">
      <c r="A218" s="124" t="s">
        <v>318</v>
      </c>
      <c r="B218" s="165" t="s">
        <v>319</v>
      </c>
      <c r="C218" s="139">
        <v>0</v>
      </c>
      <c r="D218" s="126"/>
      <c r="E218" s="178"/>
      <c r="F218" s="152">
        <f>IF($C$38=0,"",IF(C218="[for completion]","",IF(C218="","",C218/$C$38)))</f>
        <v>0</v>
      </c>
      <c r="G218" s="152" t="str">
        <f>IF($C$39=0,"",IF(C218="[for completion]","",IF(C218="","",C218/$C$39)))</f>
        <v/>
      </c>
      <c r="H218" s="107"/>
      <c r="L218" s="107"/>
      <c r="M218" s="107"/>
      <c r="N218" s="127"/>
    </row>
    <row r="219" spans="1:14" x14ac:dyDescent="0.25">
      <c r="A219" s="124" t="s">
        <v>320</v>
      </c>
      <c r="B219" s="165" t="s">
        <v>83</v>
      </c>
      <c r="C219" s="139">
        <v>0</v>
      </c>
      <c r="D219" s="126"/>
      <c r="E219" s="178"/>
      <c r="F219" s="152">
        <f>IF($C$38=0,"",IF(C219="[for completion]","",IF(C219="","",C219/$C$38)))</f>
        <v>0</v>
      </c>
      <c r="G219" s="152" t="str">
        <f>IF($C$39=0,"",IF(C219="[for completion]","",IF(C219="","",C219/$C$39)))</f>
        <v/>
      </c>
      <c r="H219" s="107"/>
      <c r="L219" s="107"/>
      <c r="M219" s="107"/>
      <c r="N219" s="127"/>
    </row>
    <row r="220" spans="1:14" x14ac:dyDescent="0.25">
      <c r="A220" s="124" t="s">
        <v>321</v>
      </c>
      <c r="B220" s="167" t="s">
        <v>85</v>
      </c>
      <c r="C220" s="177">
        <f>SUM(C217:C219)</f>
        <v>0</v>
      </c>
      <c r="E220" s="178"/>
      <c r="F220" s="145">
        <f>SUM(F217:F219)</f>
        <v>0</v>
      </c>
      <c r="G220" s="145">
        <f>SUM(G217:G219)</f>
        <v>0</v>
      </c>
      <c r="H220" s="107"/>
      <c r="L220" s="107"/>
      <c r="M220" s="107"/>
      <c r="N220" s="127"/>
    </row>
    <row r="221" spans="1:14" outlineLevel="1" x14ac:dyDescent="0.25">
      <c r="A221" s="124" t="s">
        <v>322</v>
      </c>
      <c r="B221" s="157" t="s">
        <v>87</v>
      </c>
      <c r="C221" s="139"/>
      <c r="D221" s="126"/>
      <c r="E221" s="178"/>
      <c r="F221" s="152" t="str">
        <f t="shared" ref="F221:F227" si="18">IF($C$38=0,"",IF(C221="[for completion]","",IF(C221="","",C221/$C$38)))</f>
        <v/>
      </c>
      <c r="G221" s="152" t="str">
        <f t="shared" ref="G221:G227" si="19">IF($C$39=0,"",IF(C221="[for completion]","",IF(C221="","",C221/$C$39)))</f>
        <v/>
      </c>
      <c r="H221" s="107"/>
      <c r="L221" s="107"/>
      <c r="M221" s="107"/>
      <c r="N221" s="127"/>
    </row>
    <row r="222" spans="1:14" outlineLevel="1" x14ac:dyDescent="0.25">
      <c r="A222" s="124" t="s">
        <v>323</v>
      </c>
      <c r="B222" s="157" t="s">
        <v>87</v>
      </c>
      <c r="C222" s="139"/>
      <c r="D222" s="126"/>
      <c r="E222" s="178"/>
      <c r="F222" s="152" t="str">
        <f t="shared" si="18"/>
        <v/>
      </c>
      <c r="G222" s="152" t="str">
        <f t="shared" si="19"/>
        <v/>
      </c>
      <c r="H222" s="107"/>
      <c r="L222" s="107"/>
      <c r="M222" s="107"/>
      <c r="N222" s="127"/>
    </row>
    <row r="223" spans="1:14" outlineLevel="1" x14ac:dyDescent="0.25">
      <c r="A223" s="124" t="s">
        <v>324</v>
      </c>
      <c r="B223" s="157" t="s">
        <v>87</v>
      </c>
      <c r="C223" s="139"/>
      <c r="D223" s="126"/>
      <c r="E223" s="178"/>
      <c r="F223" s="152" t="str">
        <f t="shared" si="18"/>
        <v/>
      </c>
      <c r="G223" s="152" t="str">
        <f t="shared" si="19"/>
        <v/>
      </c>
      <c r="H223" s="107"/>
      <c r="L223" s="107"/>
      <c r="M223" s="107"/>
      <c r="N223" s="127"/>
    </row>
    <row r="224" spans="1:14" outlineLevel="1" x14ac:dyDescent="0.25">
      <c r="A224" s="124" t="s">
        <v>325</v>
      </c>
      <c r="B224" s="157" t="s">
        <v>87</v>
      </c>
      <c r="C224" s="139"/>
      <c r="D224" s="126"/>
      <c r="E224" s="178"/>
      <c r="F224" s="152" t="str">
        <f t="shared" si="18"/>
        <v/>
      </c>
      <c r="G224" s="152" t="str">
        <f t="shared" si="19"/>
        <v/>
      </c>
      <c r="H224" s="107"/>
      <c r="L224" s="107"/>
      <c r="M224" s="107"/>
      <c r="N224" s="127"/>
    </row>
    <row r="225" spans="1:14" outlineLevel="1" x14ac:dyDescent="0.25">
      <c r="A225" s="124" t="s">
        <v>326</v>
      </c>
      <c r="B225" s="157" t="s">
        <v>87</v>
      </c>
      <c r="C225" s="139"/>
      <c r="D225" s="126"/>
      <c r="E225" s="178"/>
      <c r="F225" s="152" t="str">
        <f t="shared" si="18"/>
        <v/>
      </c>
      <c r="G225" s="152" t="str">
        <f t="shared" si="19"/>
        <v/>
      </c>
      <c r="H225" s="107"/>
      <c r="L225" s="107"/>
      <c r="M225" s="107"/>
    </row>
    <row r="226" spans="1:14" outlineLevel="1" x14ac:dyDescent="0.25">
      <c r="A226" s="124" t="s">
        <v>327</v>
      </c>
      <c r="B226" s="157" t="s">
        <v>87</v>
      </c>
      <c r="C226" s="139"/>
      <c r="D226" s="126"/>
      <c r="E226" s="130"/>
      <c r="F226" s="152" t="str">
        <f t="shared" si="18"/>
        <v/>
      </c>
      <c r="G226" s="152" t="str">
        <f t="shared" si="19"/>
        <v/>
      </c>
      <c r="H226" s="107"/>
      <c r="L226" s="107"/>
      <c r="M226" s="107"/>
    </row>
    <row r="227" spans="1:14" outlineLevel="1" x14ac:dyDescent="0.25">
      <c r="A227" s="124" t="s">
        <v>328</v>
      </c>
      <c r="B227" s="157" t="s">
        <v>87</v>
      </c>
      <c r="C227" s="139"/>
      <c r="D227" s="126"/>
      <c r="E227" s="178"/>
      <c r="F227" s="152" t="str">
        <f t="shared" si="18"/>
        <v/>
      </c>
      <c r="G227" s="152" t="str">
        <f t="shared" si="19"/>
        <v/>
      </c>
      <c r="H227" s="107"/>
      <c r="L227" s="107"/>
      <c r="M227" s="107"/>
    </row>
    <row r="228" spans="1:14" ht="15" customHeight="1" x14ac:dyDescent="0.25">
      <c r="A228" s="134"/>
      <c r="B228" s="135" t="s">
        <v>329</v>
      </c>
      <c r="C228" s="134"/>
      <c r="D228" s="134"/>
      <c r="E228" s="136"/>
      <c r="F228" s="137"/>
      <c r="G228" s="137"/>
      <c r="H228" s="107"/>
      <c r="L228" s="107"/>
      <c r="M228" s="107"/>
    </row>
    <row r="229" spans="1:14" ht="30" x14ac:dyDescent="0.25">
      <c r="A229" s="124" t="s">
        <v>330</v>
      </c>
      <c r="B229" s="138" t="s">
        <v>331</v>
      </c>
      <c r="C229" s="303" t="s">
        <v>3249</v>
      </c>
      <c r="H229" s="107"/>
      <c r="L229" s="107"/>
      <c r="M229" s="107"/>
    </row>
    <row r="230" spans="1:14" ht="15" customHeight="1" x14ac:dyDescent="0.25">
      <c r="A230" s="134"/>
      <c r="B230" s="135" t="s">
        <v>332</v>
      </c>
      <c r="C230" s="134"/>
      <c r="D230" s="134"/>
      <c r="E230" s="136"/>
      <c r="F230" s="137"/>
      <c r="G230" s="137"/>
      <c r="H230" s="107"/>
      <c r="L230" s="107"/>
      <c r="M230" s="107"/>
    </row>
    <row r="231" spans="1:14" x14ac:dyDescent="0.25">
      <c r="A231" s="124" t="s">
        <v>333</v>
      </c>
      <c r="B231" s="124" t="s">
        <v>334</v>
      </c>
      <c r="C231" s="139" t="s">
        <v>335</v>
      </c>
      <c r="D231" s="126"/>
      <c r="E231" s="130"/>
      <c r="H231" s="107"/>
      <c r="L231" s="107"/>
      <c r="M231" s="107"/>
    </row>
    <row r="232" spans="1:14" x14ac:dyDescent="0.25">
      <c r="A232" s="124" t="s">
        <v>336</v>
      </c>
      <c r="B232" s="194" t="s">
        <v>337</v>
      </c>
      <c r="C232" s="139" t="s">
        <v>3172</v>
      </c>
      <c r="D232" s="126"/>
      <c r="E232" s="130"/>
      <c r="H232" s="107"/>
      <c r="L232" s="107"/>
      <c r="M232" s="107"/>
    </row>
    <row r="233" spans="1:14" x14ac:dyDescent="0.25">
      <c r="A233" s="124" t="s">
        <v>338</v>
      </c>
      <c r="B233" s="194" t="s">
        <v>339</v>
      </c>
      <c r="C233" s="139" t="s">
        <v>3172</v>
      </c>
      <c r="D233" s="126"/>
      <c r="E233" s="130"/>
      <c r="H233" s="107"/>
      <c r="L233" s="107"/>
      <c r="M233" s="107"/>
    </row>
    <row r="234" spans="1:14" outlineLevel="1" x14ac:dyDescent="0.25">
      <c r="A234" s="124" t="s">
        <v>340</v>
      </c>
      <c r="B234" s="149" t="s">
        <v>341</v>
      </c>
      <c r="C234" s="169"/>
      <c r="D234" s="191"/>
      <c r="E234" s="130"/>
      <c r="H234" s="107"/>
      <c r="L234" s="107"/>
      <c r="M234" s="107"/>
    </row>
    <row r="235" spans="1:14" outlineLevel="1" x14ac:dyDescent="0.25">
      <c r="A235" s="124" t="s">
        <v>342</v>
      </c>
      <c r="B235" s="149" t="s">
        <v>343</v>
      </c>
      <c r="C235" s="169"/>
      <c r="D235" s="191"/>
      <c r="E235" s="130"/>
      <c r="H235" s="107"/>
      <c r="L235" s="107"/>
      <c r="M235" s="107"/>
    </row>
    <row r="236" spans="1:14" outlineLevel="1" x14ac:dyDescent="0.25">
      <c r="A236" s="124" t="s">
        <v>344</v>
      </c>
      <c r="B236" s="149" t="s">
        <v>345</v>
      </c>
      <c r="C236" s="191"/>
      <c r="D236" s="191"/>
      <c r="E236" s="130"/>
      <c r="H236" s="107"/>
      <c r="L236" s="107"/>
      <c r="M236" s="107"/>
    </row>
    <row r="237" spans="1:14" outlineLevel="1" x14ac:dyDescent="0.25">
      <c r="A237" s="124" t="s">
        <v>346</v>
      </c>
      <c r="C237" s="130"/>
      <c r="D237" s="130"/>
      <c r="E237" s="130"/>
      <c r="H237" s="107"/>
      <c r="L237" s="107"/>
      <c r="M237" s="107"/>
    </row>
    <row r="238" spans="1:14" outlineLevel="1" x14ac:dyDescent="0.25">
      <c r="A238" s="124" t="s">
        <v>347</v>
      </c>
      <c r="C238" s="130"/>
      <c r="D238" s="130"/>
      <c r="E238" s="130"/>
      <c r="H238" s="107"/>
      <c r="L238" s="107"/>
      <c r="M238" s="107"/>
    </row>
    <row r="239" spans="1:14" outlineLevel="1" x14ac:dyDescent="0.25">
      <c r="A239" s="134"/>
      <c r="B239" s="135" t="s">
        <v>2648</v>
      </c>
      <c r="C239" s="134"/>
      <c r="D239" s="134"/>
      <c r="E239" s="134"/>
      <c r="F239" s="134"/>
      <c r="G239" s="134"/>
      <c r="H239" s="107"/>
      <c r="K239" s="195"/>
      <c r="L239" s="195"/>
      <c r="M239" s="195"/>
      <c r="N239" s="195"/>
    </row>
    <row r="240" spans="1:14" ht="30" outlineLevel="1" x14ac:dyDescent="0.25">
      <c r="A240" s="124" t="s">
        <v>348</v>
      </c>
      <c r="B240" s="124" t="s">
        <v>2657</v>
      </c>
      <c r="C240" s="126" t="s">
        <v>2649</v>
      </c>
      <c r="D240" s="126"/>
      <c r="G240" s="195"/>
      <c r="H240" s="107"/>
      <c r="K240" s="195"/>
      <c r="L240" s="195"/>
      <c r="M240" s="195"/>
      <c r="N240" s="195"/>
    </row>
    <row r="241" spans="1:14" outlineLevel="1" x14ac:dyDescent="0.25">
      <c r="A241" s="124" t="s">
        <v>349</v>
      </c>
      <c r="B241" s="124" t="s">
        <v>2650</v>
      </c>
      <c r="C241" s="126" t="s">
        <v>2034</v>
      </c>
      <c r="D241" s="126"/>
      <c r="G241" s="195"/>
      <c r="H241" s="107"/>
      <c r="K241" s="195"/>
      <c r="L241" s="195"/>
      <c r="M241" s="195"/>
      <c r="N241" s="195"/>
    </row>
    <row r="242" spans="1:14" outlineLevel="1" x14ac:dyDescent="0.25">
      <c r="A242" s="124" t="s">
        <v>350</v>
      </c>
      <c r="B242" s="124" t="s">
        <v>2651</v>
      </c>
      <c r="C242" s="126" t="s">
        <v>2652</v>
      </c>
      <c r="D242" s="126"/>
      <c r="G242" s="195"/>
      <c r="H242" s="107"/>
      <c r="K242" s="195"/>
      <c r="L242" s="195"/>
      <c r="M242" s="195"/>
      <c r="N242" s="195"/>
    </row>
    <row r="243" spans="1:14" ht="30" outlineLevel="1" x14ac:dyDescent="0.25">
      <c r="A243" s="124" t="s">
        <v>351</v>
      </c>
      <c r="B243" s="124" t="s">
        <v>2658</v>
      </c>
      <c r="C243" s="126" t="s">
        <v>2649</v>
      </c>
      <c r="D243" s="126"/>
      <c r="G243" s="195"/>
      <c r="H243" s="107"/>
      <c r="K243" s="195"/>
      <c r="L243" s="195"/>
      <c r="M243" s="195"/>
      <c r="N243" s="195"/>
    </row>
    <row r="244" spans="1:14" outlineLevel="1" x14ac:dyDescent="0.25">
      <c r="A244" s="124" t="s">
        <v>2645</v>
      </c>
      <c r="B244" s="124" t="s">
        <v>2653</v>
      </c>
      <c r="C244" s="196" t="s">
        <v>2654</v>
      </c>
      <c r="D244" s="196" t="s">
        <v>2655</v>
      </c>
      <c r="E244" s="126"/>
      <c r="G244" s="195"/>
      <c r="H244" s="107"/>
      <c r="K244" s="195"/>
      <c r="L244" s="195"/>
      <c r="M244" s="195"/>
      <c r="N244" s="195"/>
    </row>
    <row r="245" spans="1:14" outlineLevel="1" x14ac:dyDescent="0.25">
      <c r="A245" s="124" t="s">
        <v>2646</v>
      </c>
      <c r="B245" s="124" t="s">
        <v>2659</v>
      </c>
      <c r="C245" s="126" t="s">
        <v>2649</v>
      </c>
      <c r="D245" s="126"/>
      <c r="G245" s="195"/>
      <c r="H245" s="107"/>
      <c r="K245" s="195"/>
      <c r="L245" s="195"/>
      <c r="M245" s="195"/>
      <c r="N245" s="195"/>
    </row>
    <row r="246" spans="1:14" outlineLevel="1" x14ac:dyDescent="0.25">
      <c r="A246" s="124" t="s">
        <v>2647</v>
      </c>
      <c r="B246" s="124" t="s">
        <v>2656</v>
      </c>
      <c r="C246" s="126" t="s">
        <v>2652</v>
      </c>
      <c r="D246" s="126"/>
      <c r="G246" s="195"/>
      <c r="H246" s="107"/>
      <c r="K246" s="195"/>
      <c r="L246" s="195"/>
      <c r="M246" s="195"/>
      <c r="N246" s="195"/>
    </row>
    <row r="247" spans="1:14" outlineLevel="1" x14ac:dyDescent="0.25">
      <c r="A247" s="124" t="s">
        <v>352</v>
      </c>
      <c r="D247" s="195"/>
      <c r="E247" s="195"/>
      <c r="F247" s="195"/>
      <c r="G247" s="195"/>
      <c r="H247" s="107"/>
      <c r="K247" s="195"/>
      <c r="L247" s="195"/>
      <c r="M247" s="195"/>
      <c r="N247" s="195"/>
    </row>
    <row r="248" spans="1:14" outlineLevel="1" x14ac:dyDescent="0.25">
      <c r="A248" s="124" t="s">
        <v>353</v>
      </c>
      <c r="D248" s="195"/>
      <c r="E248" s="195"/>
      <c r="F248" s="195"/>
      <c r="G248" s="195"/>
      <c r="H248" s="107"/>
      <c r="K248" s="195"/>
      <c r="L248" s="195"/>
      <c r="M248" s="195"/>
      <c r="N248" s="195"/>
    </row>
    <row r="249" spans="1:14" outlineLevel="1" x14ac:dyDescent="0.25">
      <c r="A249" s="124" t="s">
        <v>354</v>
      </c>
      <c r="D249" s="195"/>
      <c r="E249" s="195"/>
      <c r="F249" s="195"/>
      <c r="G249" s="195"/>
      <c r="H249" s="107"/>
      <c r="K249" s="195"/>
      <c r="L249" s="195"/>
      <c r="M249" s="195"/>
      <c r="N249" s="195"/>
    </row>
    <row r="250" spans="1:14" outlineLevel="1" x14ac:dyDescent="0.25">
      <c r="A250" s="124" t="s">
        <v>355</v>
      </c>
      <c r="D250" s="195"/>
      <c r="E250" s="195"/>
      <c r="F250" s="195"/>
      <c r="G250" s="195"/>
      <c r="H250" s="107"/>
      <c r="K250" s="195"/>
      <c r="L250" s="195"/>
      <c r="M250" s="195"/>
      <c r="N250" s="195"/>
    </row>
    <row r="251" spans="1:14" outlineLevel="1" x14ac:dyDescent="0.25">
      <c r="A251" s="124" t="s">
        <v>356</v>
      </c>
      <c r="D251" s="195"/>
      <c r="E251" s="195"/>
      <c r="F251" s="195"/>
      <c r="G251" s="195"/>
      <c r="H251" s="107"/>
      <c r="K251" s="195"/>
      <c r="L251" s="195"/>
      <c r="M251" s="195"/>
      <c r="N251" s="195"/>
    </row>
    <row r="252" spans="1:14" outlineLevel="1" x14ac:dyDescent="0.25">
      <c r="A252" s="124" t="s">
        <v>357</v>
      </c>
      <c r="D252" s="195"/>
      <c r="E252" s="195"/>
      <c r="F252" s="195"/>
      <c r="G252" s="195"/>
      <c r="H252" s="107"/>
      <c r="K252" s="195"/>
      <c r="L252" s="195"/>
      <c r="M252" s="195"/>
      <c r="N252" s="195"/>
    </row>
    <row r="253" spans="1:14" outlineLevel="1" x14ac:dyDescent="0.25">
      <c r="A253" s="124" t="s">
        <v>358</v>
      </c>
      <c r="D253" s="195"/>
      <c r="E253" s="195"/>
      <c r="F253" s="195"/>
      <c r="G253" s="195"/>
      <c r="H253" s="107"/>
      <c r="K253" s="195"/>
      <c r="L253" s="195"/>
      <c r="M253" s="195"/>
      <c r="N253" s="195"/>
    </row>
    <row r="254" spans="1:14" outlineLevel="1" x14ac:dyDescent="0.25">
      <c r="A254" s="124" t="s">
        <v>359</v>
      </c>
      <c r="D254" s="195"/>
      <c r="E254" s="195"/>
      <c r="F254" s="195"/>
      <c r="G254" s="195"/>
      <c r="H254" s="107"/>
      <c r="K254" s="195"/>
      <c r="L254" s="195"/>
      <c r="M254" s="195"/>
      <c r="N254" s="195"/>
    </row>
    <row r="255" spans="1:14" outlineLevel="1" x14ac:dyDescent="0.25">
      <c r="A255" s="124" t="s">
        <v>360</v>
      </c>
      <c r="D255" s="195"/>
      <c r="E255" s="195"/>
      <c r="F255" s="195"/>
      <c r="G255" s="195"/>
      <c r="H255" s="107"/>
      <c r="K255" s="195"/>
      <c r="L255" s="195"/>
      <c r="M255" s="195"/>
      <c r="N255" s="195"/>
    </row>
    <row r="256" spans="1:14" outlineLevel="1" x14ac:dyDescent="0.25">
      <c r="A256" s="124" t="s">
        <v>361</v>
      </c>
      <c r="D256" s="195"/>
      <c r="E256" s="195"/>
      <c r="F256" s="195"/>
      <c r="G256" s="195"/>
      <c r="H256" s="107"/>
      <c r="K256" s="195"/>
      <c r="L256" s="195"/>
      <c r="M256" s="195"/>
      <c r="N256" s="195"/>
    </row>
    <row r="257" spans="1:14" outlineLevel="1" x14ac:dyDescent="0.25">
      <c r="A257" s="124" t="s">
        <v>362</v>
      </c>
      <c r="D257" s="195"/>
      <c r="E257" s="195"/>
      <c r="F257" s="195"/>
      <c r="G257" s="195"/>
      <c r="H257" s="107"/>
      <c r="K257" s="195"/>
      <c r="L257" s="195"/>
      <c r="M257" s="195"/>
      <c r="N257" s="195"/>
    </row>
    <row r="258" spans="1:14" outlineLevel="1" x14ac:dyDescent="0.25">
      <c r="A258" s="124" t="s">
        <v>363</v>
      </c>
      <c r="D258" s="195"/>
      <c r="E258" s="195"/>
      <c r="F258" s="195"/>
      <c r="G258" s="195"/>
      <c r="H258" s="107"/>
      <c r="K258" s="195"/>
      <c r="L258" s="195"/>
      <c r="M258" s="195"/>
      <c r="N258" s="195"/>
    </row>
    <row r="259" spans="1:14" outlineLevel="1" x14ac:dyDescent="0.25">
      <c r="A259" s="124" t="s">
        <v>364</v>
      </c>
      <c r="D259" s="195"/>
      <c r="E259" s="195"/>
      <c r="F259" s="195"/>
      <c r="G259" s="195"/>
      <c r="H259" s="107"/>
      <c r="K259" s="195"/>
      <c r="L259" s="195"/>
      <c r="M259" s="195"/>
      <c r="N259" s="195"/>
    </row>
    <row r="260" spans="1:14" outlineLevel="1" x14ac:dyDescent="0.25">
      <c r="A260" s="124" t="s">
        <v>365</v>
      </c>
      <c r="D260" s="195"/>
      <c r="E260" s="195"/>
      <c r="F260" s="195"/>
      <c r="G260" s="195"/>
      <c r="H260" s="107"/>
      <c r="K260" s="195"/>
      <c r="L260" s="195"/>
      <c r="M260" s="195"/>
      <c r="N260" s="195"/>
    </row>
    <row r="261" spans="1:14" outlineLevel="1" x14ac:dyDescent="0.25">
      <c r="A261" s="124" t="s">
        <v>366</v>
      </c>
      <c r="D261" s="195"/>
      <c r="E261" s="195"/>
      <c r="F261" s="195"/>
      <c r="G261" s="195"/>
      <c r="H261" s="107"/>
      <c r="K261" s="195"/>
      <c r="L261" s="195"/>
      <c r="M261" s="195"/>
      <c r="N261" s="195"/>
    </row>
    <row r="262" spans="1:14" outlineLevel="1" x14ac:dyDescent="0.25">
      <c r="A262" s="124" t="s">
        <v>367</v>
      </c>
      <c r="D262" s="195"/>
      <c r="E262" s="195"/>
      <c r="F262" s="195"/>
      <c r="G262" s="195"/>
      <c r="H262" s="107"/>
      <c r="K262" s="195"/>
      <c r="L262" s="195"/>
      <c r="M262" s="195"/>
      <c r="N262" s="195"/>
    </row>
    <row r="263" spans="1:14" outlineLevel="1" x14ac:dyDescent="0.25">
      <c r="A263" s="124" t="s">
        <v>368</v>
      </c>
      <c r="D263" s="195"/>
      <c r="E263" s="195"/>
      <c r="F263" s="195"/>
      <c r="G263" s="195"/>
      <c r="H263" s="107"/>
      <c r="K263" s="195"/>
      <c r="L263" s="195"/>
      <c r="M263" s="195"/>
      <c r="N263" s="195"/>
    </row>
    <row r="264" spans="1:14" outlineLevel="1" x14ac:dyDescent="0.25">
      <c r="A264" s="124" t="s">
        <v>369</v>
      </c>
      <c r="D264" s="195"/>
      <c r="E264" s="195"/>
      <c r="F264" s="195"/>
      <c r="G264" s="195"/>
      <c r="H264" s="107"/>
      <c r="K264" s="195"/>
      <c r="L264" s="195"/>
      <c r="M264" s="195"/>
      <c r="N264" s="195"/>
    </row>
    <row r="265" spans="1:14" outlineLevel="1" x14ac:dyDescent="0.25">
      <c r="A265" s="124" t="s">
        <v>370</v>
      </c>
      <c r="D265" s="195"/>
      <c r="E265" s="195"/>
      <c r="F265" s="195"/>
      <c r="G265" s="195"/>
      <c r="H265" s="107"/>
      <c r="K265" s="195"/>
      <c r="L265" s="195"/>
      <c r="M265" s="195"/>
      <c r="N265" s="195"/>
    </row>
    <row r="266" spans="1:14" outlineLevel="1" x14ac:dyDescent="0.25">
      <c r="A266" s="124" t="s">
        <v>371</v>
      </c>
      <c r="D266" s="195"/>
      <c r="E266" s="195"/>
      <c r="F266" s="195"/>
      <c r="G266" s="195"/>
      <c r="H266" s="107"/>
      <c r="K266" s="195"/>
      <c r="L266" s="195"/>
      <c r="M266" s="195"/>
      <c r="N266" s="195"/>
    </row>
    <row r="267" spans="1:14" outlineLevel="1" x14ac:dyDescent="0.25">
      <c r="A267" s="124" t="s">
        <v>372</v>
      </c>
      <c r="D267" s="195"/>
      <c r="E267" s="195"/>
      <c r="F267" s="195"/>
      <c r="G267" s="195"/>
      <c r="H267" s="107"/>
      <c r="K267" s="195"/>
      <c r="L267" s="195"/>
      <c r="M267" s="195"/>
      <c r="N267" s="195"/>
    </row>
    <row r="268" spans="1:14" outlineLevel="1" x14ac:dyDescent="0.25">
      <c r="A268" s="124" t="s">
        <v>373</v>
      </c>
      <c r="D268" s="195"/>
      <c r="E268" s="195"/>
      <c r="F268" s="195"/>
      <c r="G268" s="195"/>
      <c r="H268" s="107"/>
      <c r="K268" s="195"/>
      <c r="L268" s="195"/>
      <c r="M268" s="195"/>
      <c r="N268" s="195"/>
    </row>
    <row r="269" spans="1:14" outlineLevel="1" x14ac:dyDescent="0.25">
      <c r="A269" s="124" t="s">
        <v>374</v>
      </c>
      <c r="D269" s="195"/>
      <c r="E269" s="195"/>
      <c r="F269" s="195"/>
      <c r="G269" s="195"/>
      <c r="H269" s="107"/>
      <c r="K269" s="195"/>
      <c r="L269" s="195"/>
      <c r="M269" s="195"/>
      <c r="N269" s="195"/>
    </row>
    <row r="270" spans="1:14" outlineLevel="1" x14ac:dyDescent="0.25">
      <c r="A270" s="124" t="s">
        <v>375</v>
      </c>
      <c r="D270" s="195"/>
      <c r="E270" s="195"/>
      <c r="F270" s="195"/>
      <c r="G270" s="195"/>
      <c r="H270" s="107"/>
      <c r="K270" s="195"/>
      <c r="L270" s="195"/>
      <c r="M270" s="195"/>
      <c r="N270" s="195"/>
    </row>
    <row r="271" spans="1:14" outlineLevel="1" x14ac:dyDescent="0.25">
      <c r="A271" s="124" t="s">
        <v>376</v>
      </c>
      <c r="D271" s="195"/>
      <c r="E271" s="195"/>
      <c r="F271" s="195"/>
      <c r="G271" s="195"/>
      <c r="H271" s="107"/>
      <c r="K271" s="195"/>
      <c r="L271" s="195"/>
      <c r="M271" s="195"/>
      <c r="N271" s="195"/>
    </row>
    <row r="272" spans="1:14" outlineLevel="1" x14ac:dyDescent="0.25">
      <c r="A272" s="124" t="s">
        <v>377</v>
      </c>
      <c r="D272" s="195"/>
      <c r="E272" s="195"/>
      <c r="F272" s="195"/>
      <c r="G272" s="195"/>
      <c r="H272" s="107"/>
      <c r="K272" s="195"/>
      <c r="L272" s="195"/>
      <c r="M272" s="195"/>
      <c r="N272" s="195"/>
    </row>
    <row r="273" spans="1:15" outlineLevel="1" x14ac:dyDescent="0.25">
      <c r="A273" s="124" t="s">
        <v>378</v>
      </c>
      <c r="D273" s="195"/>
      <c r="E273" s="195"/>
      <c r="F273" s="195"/>
      <c r="G273" s="195"/>
      <c r="H273" s="107"/>
      <c r="K273" s="195"/>
      <c r="L273" s="195"/>
      <c r="M273" s="195"/>
      <c r="N273" s="195"/>
    </row>
    <row r="274" spans="1:15" outlineLevel="1" x14ac:dyDescent="0.25">
      <c r="A274" s="124" t="s">
        <v>379</v>
      </c>
      <c r="D274" s="195"/>
      <c r="E274" s="195"/>
      <c r="F274" s="195"/>
      <c r="G274" s="195"/>
      <c r="H274" s="107"/>
      <c r="K274" s="195"/>
      <c r="L274" s="195"/>
      <c r="M274" s="195"/>
      <c r="N274" s="195"/>
    </row>
    <row r="275" spans="1:15" outlineLevel="1" x14ac:dyDescent="0.25">
      <c r="A275" s="124" t="s">
        <v>380</v>
      </c>
      <c r="D275" s="195"/>
      <c r="E275" s="195"/>
      <c r="F275" s="195"/>
      <c r="G275" s="195"/>
      <c r="H275" s="107"/>
      <c r="K275" s="195"/>
      <c r="L275" s="195"/>
      <c r="M275" s="195"/>
      <c r="N275" s="195"/>
    </row>
    <row r="276" spans="1:15" outlineLevel="1" x14ac:dyDescent="0.25">
      <c r="A276" s="124" t="s">
        <v>381</v>
      </c>
      <c r="D276" s="195"/>
      <c r="E276" s="195"/>
      <c r="F276" s="195"/>
      <c r="G276" s="195"/>
      <c r="H276" s="107"/>
      <c r="K276" s="195"/>
      <c r="L276" s="195"/>
      <c r="M276" s="195"/>
      <c r="N276" s="195"/>
    </row>
    <row r="277" spans="1:15" outlineLevel="1" x14ac:dyDescent="0.25">
      <c r="A277" s="124" t="s">
        <v>382</v>
      </c>
      <c r="D277" s="195"/>
      <c r="E277" s="195"/>
      <c r="F277" s="195"/>
      <c r="G277" s="195"/>
      <c r="H277" s="107"/>
      <c r="K277" s="195"/>
      <c r="L277" s="195"/>
      <c r="M277" s="195"/>
      <c r="N277" s="195"/>
    </row>
    <row r="278" spans="1:15" outlineLevel="1" x14ac:dyDescent="0.25">
      <c r="A278" s="124" t="s">
        <v>383</v>
      </c>
      <c r="D278" s="195"/>
      <c r="E278" s="195"/>
      <c r="F278" s="195"/>
      <c r="G278" s="195"/>
      <c r="H278" s="107"/>
      <c r="K278" s="195"/>
      <c r="L278" s="195"/>
      <c r="M278" s="195"/>
      <c r="N278" s="195"/>
    </row>
    <row r="279" spans="1:15" outlineLevel="1" x14ac:dyDescent="0.25">
      <c r="A279" s="124" t="s">
        <v>384</v>
      </c>
      <c r="D279" s="195"/>
      <c r="E279" s="195"/>
      <c r="F279" s="195"/>
      <c r="G279" s="195"/>
      <c r="H279" s="107"/>
      <c r="K279" s="195"/>
      <c r="L279" s="195"/>
      <c r="M279" s="195"/>
      <c r="N279" s="195"/>
    </row>
    <row r="280" spans="1:15" outlineLevel="1" x14ac:dyDescent="0.25">
      <c r="A280" s="124" t="s">
        <v>385</v>
      </c>
      <c r="D280" s="195"/>
      <c r="E280" s="195"/>
      <c r="F280" s="195"/>
      <c r="G280" s="195"/>
      <c r="H280" s="107"/>
      <c r="K280" s="195"/>
      <c r="L280" s="195"/>
      <c r="M280" s="195"/>
      <c r="N280" s="195"/>
    </row>
    <row r="281" spans="1:15" outlineLevel="1" x14ac:dyDescent="0.25">
      <c r="A281" s="124" t="s">
        <v>386</v>
      </c>
      <c r="D281" s="195"/>
      <c r="E281" s="195"/>
      <c r="F281" s="195"/>
      <c r="G281" s="195"/>
      <c r="H281" s="107"/>
      <c r="K281" s="195"/>
      <c r="L281" s="195"/>
      <c r="M281" s="195"/>
      <c r="N281" s="195"/>
    </row>
    <row r="282" spans="1:15" outlineLevel="1" x14ac:dyDescent="0.25">
      <c r="A282" s="124" t="s">
        <v>387</v>
      </c>
      <c r="D282" s="195"/>
      <c r="E282" s="195"/>
      <c r="F282" s="195"/>
      <c r="G282" s="195"/>
      <c r="H282" s="107"/>
      <c r="K282" s="195"/>
      <c r="L282" s="195"/>
      <c r="M282" s="195"/>
      <c r="N282" s="195"/>
    </row>
    <row r="283" spans="1:15" outlineLevel="1" x14ac:dyDescent="0.25">
      <c r="A283" s="124" t="s">
        <v>388</v>
      </c>
      <c r="D283" s="195"/>
      <c r="E283" s="195"/>
      <c r="F283" s="195"/>
      <c r="G283" s="195"/>
      <c r="H283" s="107"/>
      <c r="K283" s="195"/>
      <c r="L283" s="195"/>
      <c r="M283" s="195"/>
      <c r="N283" s="195"/>
    </row>
    <row r="284" spans="1:15" outlineLevel="1" x14ac:dyDescent="0.25">
      <c r="A284" s="124" t="s">
        <v>389</v>
      </c>
      <c r="D284" s="195"/>
      <c r="E284" s="195"/>
      <c r="F284" s="195"/>
      <c r="G284" s="195"/>
      <c r="H284" s="107"/>
      <c r="K284" s="195"/>
      <c r="L284" s="195"/>
      <c r="M284" s="195"/>
      <c r="N284" s="195"/>
    </row>
    <row r="285" spans="1:15" ht="18.75" x14ac:dyDescent="0.25">
      <c r="A285" s="121"/>
      <c r="B285" s="121" t="s">
        <v>390</v>
      </c>
      <c r="C285" s="121" t="s">
        <v>391</v>
      </c>
      <c r="D285" s="121" t="s">
        <v>391</v>
      </c>
      <c r="E285" s="121"/>
      <c r="F285" s="122"/>
      <c r="G285" s="123"/>
      <c r="H285" s="107"/>
      <c r="I285" s="114"/>
      <c r="J285" s="114"/>
      <c r="K285" s="114"/>
      <c r="L285" s="114"/>
      <c r="M285" s="116"/>
    </row>
    <row r="286" spans="1:15" ht="18.75" x14ac:dyDescent="0.25">
      <c r="A286" s="197" t="s">
        <v>392</v>
      </c>
      <c r="B286" s="198"/>
      <c r="C286" s="198"/>
      <c r="D286" s="198"/>
      <c r="E286" s="198"/>
      <c r="F286" s="199"/>
      <c r="G286" s="198"/>
      <c r="H286" s="107"/>
      <c r="I286" s="114"/>
      <c r="J286" s="114"/>
      <c r="K286" s="114"/>
      <c r="L286" s="114"/>
      <c r="M286" s="116"/>
    </row>
    <row r="287" spans="1:15" x14ac:dyDescent="0.25">
      <c r="A287" s="197" t="s">
        <v>393</v>
      </c>
      <c r="B287" s="198"/>
      <c r="C287" s="198"/>
      <c r="D287" s="198"/>
      <c r="E287" s="198"/>
      <c r="F287" s="199"/>
      <c r="G287" s="198"/>
      <c r="H287" s="107"/>
      <c r="I287"/>
      <c r="J287"/>
      <c r="K287"/>
      <c r="L287"/>
      <c r="M287"/>
      <c r="N287"/>
      <c r="O287"/>
    </row>
    <row r="288" spans="1:15" x14ac:dyDescent="0.25">
      <c r="A288" s="124" t="s">
        <v>394</v>
      </c>
      <c r="B288" s="149" t="s">
        <v>395</v>
      </c>
      <c r="C288" s="200">
        <v>38</v>
      </c>
      <c r="D288" s="148"/>
      <c r="E288" s="148"/>
      <c r="F288" s="148"/>
      <c r="G288" s="148"/>
      <c r="H288" s="107"/>
      <c r="I288"/>
      <c r="J288"/>
      <c r="K288"/>
      <c r="L288"/>
      <c r="M288"/>
      <c r="N288"/>
      <c r="O288"/>
    </row>
    <row r="289" spans="1:15" x14ac:dyDescent="0.25">
      <c r="A289" s="124" t="s">
        <v>396</v>
      </c>
      <c r="B289" s="149" t="s">
        <v>397</v>
      </c>
      <c r="C289" s="200">
        <v>39</v>
      </c>
      <c r="E289" s="148"/>
      <c r="F289" s="148"/>
      <c r="H289" s="107"/>
      <c r="I289"/>
      <c r="J289"/>
      <c r="K289"/>
      <c r="L289"/>
      <c r="M289"/>
      <c r="N289"/>
      <c r="O289"/>
    </row>
    <row r="290" spans="1:15" ht="30" x14ac:dyDescent="0.25">
      <c r="A290" s="124" t="s">
        <v>398</v>
      </c>
      <c r="B290" s="149" t="s">
        <v>399</v>
      </c>
      <c r="C290" s="301" t="s">
        <v>3248</v>
      </c>
      <c r="G290" s="201"/>
      <c r="H290" s="107"/>
      <c r="I290"/>
      <c r="J290"/>
      <c r="K290"/>
      <c r="L290"/>
      <c r="M290"/>
      <c r="N290"/>
      <c r="O290"/>
    </row>
    <row r="291" spans="1:15" x14ac:dyDescent="0.25">
      <c r="A291" s="124" t="s">
        <v>400</v>
      </c>
      <c r="B291" s="149" t="s">
        <v>401</v>
      </c>
      <c r="C291" s="200" t="s">
        <v>2660</v>
      </c>
      <c r="D291" s="200" t="s">
        <v>2661</v>
      </c>
      <c r="E291" s="201"/>
      <c r="F291" s="148"/>
      <c r="H291" s="107"/>
      <c r="I291"/>
      <c r="J291"/>
      <c r="K291"/>
      <c r="L291"/>
      <c r="M291"/>
      <c r="N291"/>
      <c r="O291"/>
    </row>
    <row r="292" spans="1:15" x14ac:dyDescent="0.25">
      <c r="A292" s="124" t="s">
        <v>402</v>
      </c>
      <c r="B292" s="149" t="s">
        <v>403</v>
      </c>
      <c r="C292" s="200">
        <v>52</v>
      </c>
      <c r="D292" s="2"/>
      <c r="G292" s="201"/>
      <c r="H292" s="107"/>
      <c r="I292"/>
      <c r="J292"/>
      <c r="K292"/>
      <c r="L292"/>
      <c r="M292"/>
      <c r="N292"/>
      <c r="O292"/>
    </row>
    <row r="293" spans="1:15" x14ac:dyDescent="0.25">
      <c r="A293" s="124" t="s">
        <v>404</v>
      </c>
      <c r="B293" s="149" t="s">
        <v>405</v>
      </c>
      <c r="C293" s="200" t="s">
        <v>2662</v>
      </c>
      <c r="D293" s="200" t="s">
        <v>2663</v>
      </c>
      <c r="E293" s="201"/>
      <c r="F293" s="200" t="s">
        <v>2664</v>
      </c>
      <c r="G293" s="200" t="s">
        <v>2665</v>
      </c>
      <c r="H293" s="107"/>
      <c r="I293"/>
      <c r="J293"/>
      <c r="K293"/>
      <c r="L293"/>
      <c r="M293"/>
      <c r="N293"/>
      <c r="O293"/>
    </row>
    <row r="294" spans="1:15" x14ac:dyDescent="0.25">
      <c r="A294" s="124" t="s">
        <v>406</v>
      </c>
      <c r="B294" s="149" t="s">
        <v>407</v>
      </c>
      <c r="C294" s="200" t="s">
        <v>408</v>
      </c>
      <c r="D294" s="2"/>
      <c r="H294" s="107"/>
      <c r="I294"/>
      <c r="J294"/>
      <c r="K294"/>
      <c r="L294"/>
      <c r="M294"/>
      <c r="N294"/>
      <c r="O294"/>
    </row>
    <row r="295" spans="1:15" x14ac:dyDescent="0.25">
      <c r="A295" s="124" t="s">
        <v>409</v>
      </c>
      <c r="B295" s="149" t="s">
        <v>410</v>
      </c>
      <c r="C295" s="200" t="s">
        <v>2666</v>
      </c>
      <c r="D295" s="200" t="s">
        <v>2667</v>
      </c>
      <c r="F295" s="200" t="s">
        <v>2668</v>
      </c>
      <c r="H295" s="107"/>
      <c r="I295"/>
      <c r="J295"/>
      <c r="K295"/>
      <c r="L295"/>
      <c r="M295"/>
      <c r="N295"/>
      <c r="O295"/>
    </row>
    <row r="296" spans="1:15" x14ac:dyDescent="0.25">
      <c r="A296" s="124" t="s">
        <v>411</v>
      </c>
      <c r="B296" s="149" t="s">
        <v>412</v>
      </c>
      <c r="C296" s="200">
        <v>111</v>
      </c>
      <c r="D296" s="2"/>
      <c r="F296" s="201"/>
      <c r="H296" s="107"/>
      <c r="I296"/>
      <c r="J296"/>
      <c r="K296"/>
      <c r="L296"/>
      <c r="M296"/>
      <c r="N296"/>
      <c r="O296"/>
    </row>
    <row r="297" spans="1:15" x14ac:dyDescent="0.25">
      <c r="A297" s="124" t="s">
        <v>413</v>
      </c>
      <c r="B297" s="149" t="s">
        <v>414</v>
      </c>
      <c r="C297" s="200">
        <v>163</v>
      </c>
      <c r="D297" s="2"/>
      <c r="E297" s="201"/>
      <c r="F297" s="201"/>
      <c r="H297" s="107"/>
      <c r="I297"/>
      <c r="J297"/>
      <c r="K297"/>
      <c r="L297"/>
      <c r="M297"/>
      <c r="N297"/>
      <c r="O297"/>
    </row>
    <row r="298" spans="1:15" x14ac:dyDescent="0.25">
      <c r="A298" s="124" t="s">
        <v>415</v>
      </c>
      <c r="B298" s="149" t="s">
        <v>416</v>
      </c>
      <c r="C298" s="200">
        <v>137</v>
      </c>
      <c r="D298" s="2"/>
      <c r="E298" s="201"/>
      <c r="F298" s="201"/>
      <c r="H298" s="107"/>
      <c r="I298"/>
      <c r="J298"/>
      <c r="K298"/>
      <c r="L298"/>
      <c r="M298"/>
      <c r="N298"/>
      <c r="O298"/>
    </row>
    <row r="299" spans="1:15" x14ac:dyDescent="0.25">
      <c r="A299" s="124" t="s">
        <v>417</v>
      </c>
      <c r="B299" s="149" t="s">
        <v>418</v>
      </c>
      <c r="C299" s="3"/>
      <c r="D299" s="2"/>
      <c r="E299" s="201"/>
      <c r="H299" s="107"/>
      <c r="I299"/>
      <c r="J299" t="s">
        <v>420</v>
      </c>
      <c r="K299"/>
      <c r="L299"/>
      <c r="M299"/>
      <c r="N299"/>
      <c r="O299"/>
    </row>
    <row r="300" spans="1:15" x14ac:dyDescent="0.25">
      <c r="A300" s="124" t="s">
        <v>421</v>
      </c>
      <c r="B300" s="149" t="s">
        <v>422</v>
      </c>
      <c r="C300" s="200" t="s">
        <v>423</v>
      </c>
      <c r="D300" s="200" t="s">
        <v>424</v>
      </c>
      <c r="E300" s="201"/>
      <c r="F300" s="200" t="s">
        <v>2669</v>
      </c>
      <c r="H300" s="107"/>
      <c r="I300"/>
      <c r="J300" t="s">
        <v>419</v>
      </c>
      <c r="K300"/>
      <c r="L300"/>
      <c r="M300"/>
      <c r="N300"/>
      <c r="O300"/>
    </row>
    <row r="301" spans="1:15" outlineLevel="1" x14ac:dyDescent="0.25">
      <c r="A301" s="124" t="s">
        <v>425</v>
      </c>
      <c r="B301" s="149" t="s">
        <v>426</v>
      </c>
      <c r="C301" s="200" t="s">
        <v>427</v>
      </c>
      <c r="D301" s="2"/>
      <c r="H301" s="107"/>
      <c r="I301"/>
      <c r="J301" t="s">
        <v>428</v>
      </c>
      <c r="K301"/>
      <c r="L301"/>
      <c r="M301"/>
      <c r="N301"/>
      <c r="O301"/>
    </row>
    <row r="302" spans="1:15" outlineLevel="1" x14ac:dyDescent="0.25">
      <c r="A302" s="124" t="s">
        <v>429</v>
      </c>
      <c r="B302" s="149" t="s">
        <v>430</v>
      </c>
      <c r="C302" s="200" t="s">
        <v>2670</v>
      </c>
      <c r="D302" s="2"/>
      <c r="H302" s="107"/>
      <c r="I302"/>
      <c r="J302" t="s">
        <v>431</v>
      </c>
      <c r="K302"/>
      <c r="L302"/>
      <c r="M302"/>
      <c r="N302"/>
      <c r="O302"/>
    </row>
    <row r="303" spans="1:15" outlineLevel="1" x14ac:dyDescent="0.25">
      <c r="A303" s="124" t="s">
        <v>432</v>
      </c>
      <c r="B303" s="149" t="s">
        <v>433</v>
      </c>
      <c r="C303" s="200">
        <v>65</v>
      </c>
      <c r="D303" s="2"/>
      <c r="H303" s="107"/>
      <c r="I303"/>
      <c r="J303"/>
      <c r="K303"/>
      <c r="L303"/>
      <c r="M303"/>
      <c r="N303"/>
      <c r="O303"/>
    </row>
    <row r="304" spans="1:15" outlineLevel="1" x14ac:dyDescent="0.25">
      <c r="A304" s="124" t="s">
        <v>434</v>
      </c>
      <c r="B304" s="149" t="s">
        <v>435</v>
      </c>
      <c r="C304" s="200">
        <v>88</v>
      </c>
      <c r="D304" s="2"/>
      <c r="H304" s="107"/>
      <c r="I304"/>
      <c r="J304"/>
      <c r="K304"/>
      <c r="L304"/>
      <c r="M304"/>
      <c r="N304"/>
      <c r="O304"/>
    </row>
    <row r="305" spans="1:15" outlineLevel="1" x14ac:dyDescent="0.25">
      <c r="A305" s="124" t="s">
        <v>436</v>
      </c>
      <c r="B305" s="149" t="s">
        <v>437</v>
      </c>
      <c r="C305" s="200" t="s">
        <v>438</v>
      </c>
      <c r="D305" s="2"/>
      <c r="E305" s="201"/>
      <c r="H305" s="107"/>
      <c r="I305"/>
      <c r="J305"/>
      <c r="K305"/>
      <c r="L305"/>
      <c r="M305"/>
      <c r="N305"/>
      <c r="O305"/>
    </row>
    <row r="306" spans="1:15" outlineLevel="1" x14ac:dyDescent="0.25">
      <c r="A306" s="124" t="s">
        <v>439</v>
      </c>
      <c r="B306" s="149" t="s">
        <v>440</v>
      </c>
      <c r="C306" s="200">
        <v>44</v>
      </c>
      <c r="D306" s="2"/>
      <c r="E306" s="201"/>
      <c r="H306" s="107"/>
      <c r="I306"/>
      <c r="J306"/>
      <c r="K306"/>
      <c r="L306"/>
      <c r="M306"/>
      <c r="N306"/>
      <c r="O306"/>
    </row>
    <row r="307" spans="1:15" outlineLevel="1" x14ac:dyDescent="0.25">
      <c r="A307" s="124" t="s">
        <v>441</v>
      </c>
      <c r="B307" s="149" t="s">
        <v>442</v>
      </c>
      <c r="C307" s="200" t="s">
        <v>2671</v>
      </c>
      <c r="D307" s="200" t="s">
        <v>2672</v>
      </c>
      <c r="E307" s="201"/>
      <c r="F307" s="200" t="s">
        <v>2673</v>
      </c>
      <c r="H307" s="107"/>
      <c r="I307"/>
      <c r="J307"/>
      <c r="K307"/>
      <c r="L307"/>
      <c r="M307"/>
      <c r="N307"/>
      <c r="O307"/>
    </row>
    <row r="308" spans="1:15" outlineLevel="1" x14ac:dyDescent="0.25">
      <c r="A308" s="124" t="s">
        <v>443</v>
      </c>
      <c r="B308" s="128"/>
      <c r="D308" s="2"/>
      <c r="E308" s="201"/>
      <c r="H308" s="107"/>
      <c r="I308"/>
      <c r="J308"/>
      <c r="K308"/>
      <c r="L308"/>
      <c r="M308"/>
      <c r="N308"/>
      <c r="O308"/>
    </row>
    <row r="309" spans="1:15" outlineLevel="1" x14ac:dyDescent="0.25">
      <c r="A309" s="124" t="s">
        <v>444</v>
      </c>
      <c r="E309" s="201"/>
      <c r="H309" s="107"/>
      <c r="I309"/>
      <c r="J309"/>
      <c r="K309"/>
      <c r="L309"/>
      <c r="M309"/>
      <c r="N309"/>
      <c r="O309"/>
    </row>
    <row r="310" spans="1:15" outlineLevel="1" x14ac:dyDescent="0.25">
      <c r="A310" s="124" t="s">
        <v>445</v>
      </c>
      <c r="H310" s="107"/>
      <c r="I310"/>
      <c r="J310"/>
      <c r="K310"/>
      <c r="L310"/>
      <c r="M310"/>
      <c r="N310"/>
      <c r="O310"/>
    </row>
    <row r="311" spans="1:15" ht="37.5" x14ac:dyDescent="0.25">
      <c r="A311" s="122"/>
      <c r="B311" s="121" t="s">
        <v>9</v>
      </c>
      <c r="C311" s="122"/>
      <c r="D311" s="122"/>
      <c r="E311" s="122"/>
      <c r="F311" s="122"/>
      <c r="G311" s="123"/>
      <c r="H311" s="107"/>
      <c r="I311"/>
      <c r="J311"/>
      <c r="K311"/>
      <c r="L311"/>
      <c r="M311"/>
      <c r="N311"/>
      <c r="O311"/>
    </row>
    <row r="312" spans="1:15" x14ac:dyDescent="0.25">
      <c r="A312" s="124" t="s">
        <v>446</v>
      </c>
      <c r="B312" s="140" t="s">
        <v>447</v>
      </c>
      <c r="C312" s="110" t="s">
        <v>53</v>
      </c>
      <c r="H312" s="107"/>
      <c r="I312" s="141"/>
      <c r="J312" s="202"/>
      <c r="N312" s="127"/>
    </row>
    <row r="313" spans="1:15" outlineLevel="1" x14ac:dyDescent="0.25">
      <c r="A313" s="124" t="s">
        <v>448</v>
      </c>
      <c r="B313" s="140" t="s">
        <v>449</v>
      </c>
      <c r="C313" s="110" t="s">
        <v>53</v>
      </c>
      <c r="H313" s="107"/>
      <c r="I313" s="141"/>
      <c r="J313" s="202"/>
      <c r="N313" s="127"/>
    </row>
    <row r="314" spans="1:15" outlineLevel="1" x14ac:dyDescent="0.25">
      <c r="A314" s="124" t="s">
        <v>450</v>
      </c>
      <c r="B314" s="140" t="s">
        <v>451</v>
      </c>
      <c r="C314" s="110" t="s">
        <v>53</v>
      </c>
      <c r="H314" s="107"/>
      <c r="I314" s="141"/>
      <c r="J314" s="202"/>
      <c r="N314" s="127"/>
    </row>
    <row r="315" spans="1:15" outlineLevel="1" x14ac:dyDescent="0.25">
      <c r="A315" s="124" t="s">
        <v>452</v>
      </c>
      <c r="B315" s="141"/>
      <c r="C315" s="202"/>
      <c r="H315" s="107"/>
      <c r="I315" s="141"/>
      <c r="J315" s="202"/>
      <c r="N315" s="127"/>
    </row>
    <row r="316" spans="1:15" outlineLevel="1" x14ac:dyDescent="0.25">
      <c r="A316" s="124" t="s">
        <v>453</v>
      </c>
      <c r="B316" s="141"/>
      <c r="C316" s="202"/>
      <c r="H316" s="107"/>
      <c r="I316" s="141"/>
      <c r="J316" s="202"/>
      <c r="N316" s="127"/>
    </row>
    <row r="317" spans="1:15" outlineLevel="1" x14ac:dyDescent="0.25">
      <c r="A317" s="124" t="s">
        <v>454</v>
      </c>
      <c r="B317" s="141"/>
      <c r="C317" s="202"/>
      <c r="H317" s="107"/>
      <c r="I317" s="141"/>
      <c r="J317" s="202"/>
      <c r="N317" s="127"/>
    </row>
    <row r="318" spans="1:15" outlineLevel="1" x14ac:dyDescent="0.25">
      <c r="A318" s="124" t="s">
        <v>455</v>
      </c>
      <c r="B318" s="141"/>
      <c r="C318" s="202"/>
      <c r="H318" s="107"/>
      <c r="I318" s="141"/>
      <c r="J318" s="202"/>
      <c r="N318" s="127"/>
    </row>
    <row r="319" spans="1:15" ht="18.75" x14ac:dyDescent="0.25">
      <c r="A319" s="122"/>
      <c r="B319" s="121" t="s">
        <v>10</v>
      </c>
      <c r="C319" s="122"/>
      <c r="D319" s="122"/>
      <c r="E319" s="122"/>
      <c r="F319" s="122"/>
      <c r="G319" s="123"/>
      <c r="H319" s="107"/>
      <c r="I319" s="114"/>
      <c r="J319" s="116"/>
      <c r="K319" s="116"/>
      <c r="L319" s="116"/>
      <c r="M319" s="116"/>
      <c r="N319" s="127"/>
    </row>
    <row r="320" spans="1:15" ht="15" customHeight="1" outlineLevel="1" x14ac:dyDescent="0.25">
      <c r="A320" s="134"/>
      <c r="B320" s="135" t="s">
        <v>456</v>
      </c>
      <c r="C320" s="134"/>
      <c r="D320" s="134"/>
      <c r="E320" s="136"/>
      <c r="F320" s="137"/>
      <c r="G320" s="137"/>
      <c r="H320" s="107"/>
      <c r="L320" s="107"/>
      <c r="M320" s="107"/>
      <c r="N320" s="127"/>
    </row>
    <row r="321" spans="1:14" outlineLevel="1" x14ac:dyDescent="0.25">
      <c r="A321" s="124" t="s">
        <v>457</v>
      </c>
      <c r="B321" s="149" t="s">
        <v>458</v>
      </c>
      <c r="C321" s="110" t="s">
        <v>53</v>
      </c>
      <c r="H321" s="107"/>
      <c r="I321" s="127"/>
      <c r="J321" s="127"/>
      <c r="K321" s="127"/>
      <c r="L321" s="127"/>
      <c r="M321" s="127"/>
      <c r="N321" s="127"/>
    </row>
    <row r="322" spans="1:14" outlineLevel="1" x14ac:dyDescent="0.25">
      <c r="A322" s="124" t="s">
        <v>459</v>
      </c>
      <c r="B322" s="149" t="s">
        <v>460</v>
      </c>
      <c r="C322" s="110" t="s">
        <v>53</v>
      </c>
      <c r="H322" s="107"/>
      <c r="I322" s="127"/>
      <c r="J322" s="127"/>
      <c r="K322" s="127"/>
      <c r="L322" s="127"/>
      <c r="M322" s="127"/>
      <c r="N322" s="127"/>
    </row>
    <row r="323" spans="1:14" outlineLevel="1" x14ac:dyDescent="0.25">
      <c r="A323" s="124" t="s">
        <v>461</v>
      </c>
      <c r="B323" s="149" t="s">
        <v>462</v>
      </c>
      <c r="C323" s="110" t="s">
        <v>2901</v>
      </c>
      <c r="H323" s="107"/>
      <c r="I323" s="127"/>
      <c r="J323" s="127"/>
      <c r="K323" s="127"/>
      <c r="L323" s="127"/>
      <c r="M323" s="127"/>
      <c r="N323" s="127"/>
    </row>
    <row r="324" spans="1:14" outlineLevel="1" x14ac:dyDescent="0.25">
      <c r="A324" s="124" t="s">
        <v>463</v>
      </c>
      <c r="B324" s="149" t="s">
        <v>464</v>
      </c>
      <c r="C324" s="110" t="s">
        <v>2933</v>
      </c>
      <c r="H324" s="107"/>
      <c r="I324" s="127"/>
      <c r="J324" s="127"/>
      <c r="K324" s="127"/>
      <c r="L324" s="127"/>
      <c r="M324" s="127"/>
      <c r="N324" s="127"/>
    </row>
    <row r="325" spans="1:14" outlineLevel="1" x14ac:dyDescent="0.25">
      <c r="A325" s="124" t="s">
        <v>465</v>
      </c>
      <c r="B325" s="149" t="s">
        <v>466</v>
      </c>
      <c r="C325" s="110" t="s">
        <v>2928</v>
      </c>
      <c r="H325" s="107"/>
      <c r="I325" s="127"/>
      <c r="J325" s="127"/>
      <c r="K325" s="127"/>
      <c r="L325" s="127"/>
      <c r="M325" s="127"/>
      <c r="N325" s="127"/>
    </row>
    <row r="326" spans="1:14" outlineLevel="1" x14ac:dyDescent="0.25">
      <c r="A326" s="124" t="s">
        <v>467</v>
      </c>
      <c r="B326" s="149" t="s">
        <v>468</v>
      </c>
      <c r="C326" s="110" t="s">
        <v>2901</v>
      </c>
      <c r="H326" s="107"/>
      <c r="I326" s="127"/>
      <c r="J326" s="127"/>
      <c r="K326" s="127"/>
      <c r="L326" s="127"/>
      <c r="M326" s="127"/>
      <c r="N326" s="127"/>
    </row>
    <row r="327" spans="1:14" outlineLevel="1" x14ac:dyDescent="0.25">
      <c r="A327" s="124" t="s">
        <v>469</v>
      </c>
      <c r="B327" s="149" t="s">
        <v>470</v>
      </c>
      <c r="C327" s="110" t="s">
        <v>2928</v>
      </c>
      <c r="H327" s="107"/>
      <c r="I327" s="127"/>
      <c r="J327" s="127"/>
      <c r="K327" s="127"/>
      <c r="L327" s="127"/>
      <c r="M327" s="127"/>
      <c r="N327" s="127"/>
    </row>
    <row r="328" spans="1:14" outlineLevel="1" x14ac:dyDescent="0.25">
      <c r="A328" s="124" t="s">
        <v>471</v>
      </c>
      <c r="B328" s="149" t="s">
        <v>472</v>
      </c>
      <c r="C328" s="110" t="s">
        <v>2928</v>
      </c>
      <c r="H328" s="107"/>
      <c r="I328" s="127"/>
      <c r="J328" s="127"/>
      <c r="K328" s="127"/>
      <c r="L328" s="127"/>
      <c r="M328" s="127"/>
      <c r="N328" s="127"/>
    </row>
    <row r="329" spans="1:14" ht="30" outlineLevel="1" x14ac:dyDescent="0.25">
      <c r="A329" s="124" t="s">
        <v>473</v>
      </c>
      <c r="B329" s="149" t="s">
        <v>474</v>
      </c>
      <c r="C329" s="110" t="s">
        <v>2935</v>
      </c>
      <c r="H329" s="107"/>
      <c r="I329" s="127"/>
      <c r="J329" s="127"/>
      <c r="K329" s="127"/>
      <c r="L329" s="127"/>
      <c r="M329" s="127"/>
      <c r="N329" s="127"/>
    </row>
    <row r="330" spans="1:14" outlineLevel="1" x14ac:dyDescent="0.25">
      <c r="A330" s="124" t="s">
        <v>475</v>
      </c>
      <c r="B330" s="157" t="s">
        <v>476</v>
      </c>
      <c r="H330" s="107"/>
      <c r="I330" s="127"/>
      <c r="J330" s="127"/>
      <c r="K330" s="127"/>
      <c r="L330" s="127"/>
      <c r="M330" s="127"/>
      <c r="N330" s="127"/>
    </row>
    <row r="331" spans="1:14" outlineLevel="1" x14ac:dyDescent="0.25">
      <c r="A331" s="124" t="s">
        <v>477</v>
      </c>
      <c r="B331" s="157" t="s">
        <v>476</v>
      </c>
      <c r="H331" s="107"/>
      <c r="I331" s="127"/>
      <c r="J331" s="127"/>
      <c r="K331" s="127"/>
      <c r="L331" s="127"/>
      <c r="M331" s="127"/>
      <c r="N331" s="127"/>
    </row>
    <row r="332" spans="1:14" outlineLevel="1" x14ac:dyDescent="0.25">
      <c r="A332" s="124" t="s">
        <v>478</v>
      </c>
      <c r="B332" s="157" t="s">
        <v>476</v>
      </c>
      <c r="H332" s="107"/>
      <c r="I332" s="127"/>
      <c r="J332" s="127"/>
      <c r="K332" s="127"/>
      <c r="L332" s="127"/>
      <c r="M332" s="127"/>
      <c r="N332" s="127"/>
    </row>
    <row r="333" spans="1:14" outlineLevel="1" x14ac:dyDescent="0.25">
      <c r="A333" s="124" t="s">
        <v>479</v>
      </c>
      <c r="B333" s="157" t="s">
        <v>476</v>
      </c>
      <c r="H333" s="107"/>
      <c r="I333" s="127"/>
      <c r="J333" s="127"/>
      <c r="K333" s="127"/>
      <c r="L333" s="127"/>
      <c r="M333" s="127"/>
      <c r="N333" s="127"/>
    </row>
    <row r="334" spans="1:14" outlineLevel="1" x14ac:dyDescent="0.25">
      <c r="A334" s="124" t="s">
        <v>480</v>
      </c>
      <c r="B334" s="157" t="s">
        <v>476</v>
      </c>
      <c r="H334" s="107"/>
      <c r="I334" s="127"/>
      <c r="J334" s="127"/>
      <c r="K334" s="127"/>
      <c r="L334" s="127"/>
      <c r="M334" s="127"/>
      <c r="N334" s="127"/>
    </row>
    <row r="335" spans="1:14" outlineLevel="1" x14ac:dyDescent="0.25">
      <c r="A335" s="124" t="s">
        <v>481</v>
      </c>
      <c r="B335" s="157" t="s">
        <v>476</v>
      </c>
      <c r="H335" s="107"/>
      <c r="I335" s="127"/>
      <c r="J335" s="127"/>
      <c r="K335" s="127"/>
      <c r="L335" s="127"/>
      <c r="M335" s="127"/>
      <c r="N335" s="127"/>
    </row>
    <row r="336" spans="1:14" outlineLevel="1" x14ac:dyDescent="0.25">
      <c r="A336" s="124" t="s">
        <v>482</v>
      </c>
      <c r="B336" s="157" t="s">
        <v>476</v>
      </c>
      <c r="H336" s="107"/>
      <c r="I336" s="127"/>
      <c r="J336" s="127"/>
      <c r="K336" s="127"/>
      <c r="L336" s="127"/>
      <c r="M336" s="127"/>
      <c r="N336" s="127"/>
    </row>
    <row r="337" spans="1:14" outlineLevel="1" x14ac:dyDescent="0.25">
      <c r="A337" s="124" t="s">
        <v>483</v>
      </c>
      <c r="B337" s="157" t="s">
        <v>476</v>
      </c>
      <c r="H337" s="107"/>
      <c r="I337" s="127"/>
      <c r="J337" s="127"/>
      <c r="K337" s="127"/>
      <c r="L337" s="127"/>
      <c r="M337" s="127"/>
      <c r="N337" s="127"/>
    </row>
    <row r="338" spans="1:14" outlineLevel="1" x14ac:dyDescent="0.25">
      <c r="A338" s="124" t="s">
        <v>484</v>
      </c>
      <c r="B338" s="157" t="s">
        <v>476</v>
      </c>
      <c r="H338" s="107"/>
      <c r="I338" s="127"/>
      <c r="J338" s="127"/>
      <c r="K338" s="127"/>
      <c r="L338" s="127"/>
      <c r="M338" s="127"/>
      <c r="N338" s="127"/>
    </row>
    <row r="339" spans="1:14" outlineLevel="1" x14ac:dyDescent="0.25">
      <c r="A339" s="124" t="s">
        <v>485</v>
      </c>
      <c r="B339" s="157" t="s">
        <v>476</v>
      </c>
      <c r="H339" s="107"/>
      <c r="I339" s="127"/>
      <c r="J339" s="127"/>
      <c r="K339" s="127"/>
      <c r="L339" s="127"/>
      <c r="M339" s="127"/>
      <c r="N339" s="127"/>
    </row>
    <row r="340" spans="1:14" outlineLevel="1" x14ac:dyDescent="0.25">
      <c r="A340" s="124" t="s">
        <v>486</v>
      </c>
      <c r="B340" s="157" t="s">
        <v>476</v>
      </c>
      <c r="H340" s="107"/>
      <c r="I340" s="127"/>
      <c r="J340" s="127"/>
      <c r="K340" s="127"/>
      <c r="L340" s="127"/>
      <c r="M340" s="127"/>
      <c r="N340" s="127"/>
    </row>
    <row r="341" spans="1:14" outlineLevel="1" x14ac:dyDescent="0.25">
      <c r="A341" s="124" t="s">
        <v>487</v>
      </c>
      <c r="B341" s="157" t="s">
        <v>476</v>
      </c>
      <c r="H341" s="107"/>
      <c r="I341" s="127"/>
      <c r="J341" s="127"/>
      <c r="K341" s="127"/>
      <c r="L341" s="127"/>
      <c r="M341" s="127"/>
      <c r="N341" s="127"/>
    </row>
    <row r="342" spans="1:14" outlineLevel="1" x14ac:dyDescent="0.25">
      <c r="A342" s="124" t="s">
        <v>488</v>
      </c>
      <c r="B342" s="157" t="s">
        <v>476</v>
      </c>
      <c r="H342" s="107"/>
      <c r="I342" s="127"/>
      <c r="J342" s="127"/>
      <c r="K342" s="127"/>
      <c r="L342" s="127"/>
      <c r="M342" s="127"/>
      <c r="N342" s="127"/>
    </row>
    <row r="343" spans="1:14" outlineLevel="1" x14ac:dyDescent="0.25">
      <c r="A343" s="124" t="s">
        <v>489</v>
      </c>
      <c r="B343" s="157" t="s">
        <v>476</v>
      </c>
      <c r="H343" s="107"/>
      <c r="I343" s="127"/>
      <c r="J343" s="127"/>
      <c r="K343" s="127"/>
      <c r="L343" s="127"/>
      <c r="M343" s="127"/>
      <c r="N343" s="127"/>
    </row>
    <row r="344" spans="1:14" outlineLevel="1" x14ac:dyDescent="0.25">
      <c r="A344" s="124" t="s">
        <v>490</v>
      </c>
      <c r="B344" s="157" t="s">
        <v>476</v>
      </c>
      <c r="H344" s="107"/>
      <c r="I344" s="127"/>
      <c r="J344" s="127"/>
      <c r="K344" s="127"/>
      <c r="L344" s="127"/>
      <c r="M344" s="127"/>
      <c r="N344" s="127"/>
    </row>
    <row r="345" spans="1:14" outlineLevel="1" x14ac:dyDescent="0.25">
      <c r="A345" s="124" t="s">
        <v>491</v>
      </c>
      <c r="B345" s="157" t="s">
        <v>476</v>
      </c>
      <c r="H345" s="107"/>
      <c r="I345" s="127"/>
      <c r="J345" s="127"/>
      <c r="K345" s="127"/>
      <c r="L345" s="127"/>
      <c r="M345" s="127"/>
      <c r="N345" s="127"/>
    </row>
    <row r="346" spans="1:14" outlineLevel="1" x14ac:dyDescent="0.25">
      <c r="A346" s="124" t="s">
        <v>492</v>
      </c>
      <c r="B346" s="157" t="s">
        <v>476</v>
      </c>
      <c r="H346" s="107"/>
      <c r="I346" s="127"/>
      <c r="J346" s="127"/>
      <c r="K346" s="127"/>
      <c r="L346" s="127"/>
      <c r="M346" s="127"/>
      <c r="N346" s="127"/>
    </row>
    <row r="347" spans="1:14" outlineLevel="1" x14ac:dyDescent="0.25">
      <c r="A347" s="124" t="s">
        <v>493</v>
      </c>
      <c r="B347" s="157" t="s">
        <v>476</v>
      </c>
      <c r="H347" s="107"/>
      <c r="I347" s="127"/>
      <c r="J347" s="127"/>
      <c r="K347" s="127"/>
      <c r="L347" s="127"/>
      <c r="M347" s="127"/>
      <c r="N347" s="127"/>
    </row>
    <row r="348" spans="1:14" outlineLevel="1" x14ac:dyDescent="0.25">
      <c r="A348" s="124" t="s">
        <v>494</v>
      </c>
      <c r="B348" s="157" t="s">
        <v>476</v>
      </c>
      <c r="H348" s="107"/>
      <c r="I348" s="127"/>
      <c r="J348" s="127"/>
      <c r="K348" s="127"/>
      <c r="L348" s="127"/>
      <c r="M348" s="127"/>
      <c r="N348" s="127"/>
    </row>
    <row r="349" spans="1:14" outlineLevel="1" x14ac:dyDescent="0.25">
      <c r="A349" s="124" t="s">
        <v>495</v>
      </c>
      <c r="B349" s="157" t="s">
        <v>476</v>
      </c>
      <c r="H349" s="107"/>
      <c r="I349" s="127"/>
      <c r="J349" s="127"/>
      <c r="K349" s="127"/>
      <c r="L349" s="127"/>
      <c r="M349" s="127"/>
      <c r="N349" s="127"/>
    </row>
    <row r="350" spans="1:14" outlineLevel="1" x14ac:dyDescent="0.25">
      <c r="A350" s="124" t="s">
        <v>496</v>
      </c>
      <c r="B350" s="157" t="s">
        <v>476</v>
      </c>
      <c r="H350" s="107"/>
      <c r="I350" s="127"/>
      <c r="J350" s="127"/>
      <c r="K350" s="127"/>
      <c r="L350" s="127"/>
      <c r="M350" s="127"/>
      <c r="N350" s="127"/>
    </row>
    <row r="351" spans="1:14" outlineLevel="1" x14ac:dyDescent="0.25">
      <c r="A351" s="124" t="s">
        <v>497</v>
      </c>
      <c r="B351" s="157" t="s">
        <v>476</v>
      </c>
      <c r="H351" s="107"/>
      <c r="I351" s="127"/>
      <c r="J351" s="127"/>
      <c r="K351" s="127"/>
      <c r="L351" s="127"/>
      <c r="M351" s="127"/>
      <c r="N351" s="127"/>
    </row>
    <row r="352" spans="1:14" outlineLevel="1" x14ac:dyDescent="0.25">
      <c r="A352" s="124" t="s">
        <v>498</v>
      </c>
      <c r="B352" s="157" t="s">
        <v>476</v>
      </c>
      <c r="H352" s="107"/>
      <c r="I352" s="127"/>
      <c r="J352" s="127"/>
      <c r="K352" s="127"/>
      <c r="L352" s="127"/>
      <c r="M352" s="127"/>
      <c r="N352" s="127"/>
    </row>
    <row r="353" spans="1:14" outlineLevel="1" x14ac:dyDescent="0.25">
      <c r="A353" s="124" t="s">
        <v>499</v>
      </c>
      <c r="B353" s="157" t="s">
        <v>476</v>
      </c>
      <c r="H353" s="107"/>
      <c r="I353" s="127"/>
      <c r="J353" s="127"/>
      <c r="K353" s="127"/>
      <c r="L353" s="127"/>
      <c r="M353" s="127"/>
      <c r="N353" s="127"/>
    </row>
    <row r="354" spans="1:14" outlineLevel="1" x14ac:dyDescent="0.25">
      <c r="A354" s="124" t="s">
        <v>500</v>
      </c>
      <c r="B354" s="157" t="s">
        <v>476</v>
      </c>
      <c r="H354" s="107"/>
      <c r="I354" s="127"/>
      <c r="J354" s="127"/>
      <c r="K354" s="127"/>
      <c r="L354" s="127"/>
      <c r="M354" s="127"/>
      <c r="N354" s="127"/>
    </row>
    <row r="355" spans="1:14" outlineLevel="1" x14ac:dyDescent="0.25">
      <c r="A355" s="124" t="s">
        <v>501</v>
      </c>
      <c r="B355" s="157" t="s">
        <v>476</v>
      </c>
      <c r="H355" s="107"/>
      <c r="I355" s="127"/>
      <c r="J355" s="127"/>
      <c r="K355" s="127"/>
      <c r="L355" s="127"/>
      <c r="M355" s="127"/>
      <c r="N355" s="127"/>
    </row>
    <row r="356" spans="1:14" outlineLevel="1" x14ac:dyDescent="0.25">
      <c r="A356" s="124" t="s">
        <v>502</v>
      </c>
      <c r="B356" s="157" t="s">
        <v>476</v>
      </c>
      <c r="H356" s="107"/>
      <c r="I356" s="127"/>
      <c r="J356" s="127"/>
      <c r="K356" s="127"/>
      <c r="L356" s="127"/>
      <c r="M356" s="127"/>
      <c r="N356" s="127"/>
    </row>
    <row r="357" spans="1:14" outlineLevel="1" x14ac:dyDescent="0.25">
      <c r="A357" s="124" t="s">
        <v>503</v>
      </c>
      <c r="B357" s="157" t="s">
        <v>476</v>
      </c>
      <c r="H357" s="107"/>
      <c r="I357" s="127"/>
      <c r="J357" s="127"/>
      <c r="K357" s="127"/>
      <c r="L357" s="127"/>
      <c r="M357" s="127"/>
      <c r="N357" s="127"/>
    </row>
    <row r="358" spans="1:14" outlineLevel="1" x14ac:dyDescent="0.25">
      <c r="A358" s="124" t="s">
        <v>504</v>
      </c>
      <c r="B358" s="157" t="s">
        <v>476</v>
      </c>
      <c r="H358" s="107"/>
      <c r="I358" s="127"/>
      <c r="J358" s="127"/>
      <c r="K358" s="127"/>
      <c r="L358" s="127"/>
      <c r="M358" s="127"/>
      <c r="N358" s="127"/>
    </row>
    <row r="359" spans="1:14" outlineLevel="1" x14ac:dyDescent="0.25">
      <c r="A359" s="124" t="s">
        <v>505</v>
      </c>
      <c r="B359" s="157" t="s">
        <v>476</v>
      </c>
      <c r="H359" s="107"/>
      <c r="I359" s="127"/>
      <c r="J359" s="127"/>
      <c r="K359" s="127"/>
      <c r="L359" s="127"/>
      <c r="M359" s="127"/>
      <c r="N359" s="127"/>
    </row>
    <row r="360" spans="1:14" outlineLevel="1" x14ac:dyDescent="0.25">
      <c r="A360" s="124" t="s">
        <v>506</v>
      </c>
      <c r="B360" s="157" t="s">
        <v>476</v>
      </c>
      <c r="H360" s="107"/>
      <c r="I360" s="127"/>
      <c r="J360" s="127"/>
      <c r="K360" s="127"/>
      <c r="L360" s="127"/>
      <c r="M360" s="127"/>
      <c r="N360" s="127"/>
    </row>
    <row r="361" spans="1:14" outlineLevel="1" x14ac:dyDescent="0.25">
      <c r="A361" s="124" t="s">
        <v>507</v>
      </c>
      <c r="B361" s="157" t="s">
        <v>476</v>
      </c>
      <c r="H361" s="107"/>
      <c r="I361" s="127"/>
      <c r="J361" s="127"/>
      <c r="K361" s="127"/>
      <c r="L361" s="127"/>
      <c r="M361" s="127"/>
      <c r="N361" s="127"/>
    </row>
    <row r="362" spans="1:14" outlineLevel="1" x14ac:dyDescent="0.25">
      <c r="A362" s="124" t="s">
        <v>508</v>
      </c>
      <c r="B362" s="157" t="s">
        <v>476</v>
      </c>
      <c r="H362" s="107"/>
      <c r="I362" s="127"/>
      <c r="J362" s="127"/>
      <c r="K362" s="127"/>
      <c r="L362" s="127"/>
      <c r="M362" s="127"/>
      <c r="N362" s="127"/>
    </row>
    <row r="363" spans="1:14" outlineLevel="1" x14ac:dyDescent="0.25">
      <c r="A363" s="124" t="s">
        <v>509</v>
      </c>
      <c r="B363" s="157" t="s">
        <v>476</v>
      </c>
      <c r="H363" s="107"/>
      <c r="I363" s="127"/>
      <c r="J363" s="127"/>
      <c r="K363" s="127"/>
      <c r="L363" s="127"/>
      <c r="M363" s="127"/>
      <c r="N363" s="127"/>
    </row>
    <row r="364" spans="1:14" outlineLevel="1" x14ac:dyDescent="0.25">
      <c r="A364" s="124" t="s">
        <v>510</v>
      </c>
      <c r="B364" s="157" t="s">
        <v>476</v>
      </c>
      <c r="H364" s="107"/>
      <c r="I364" s="127"/>
      <c r="J364" s="127"/>
      <c r="K364" s="127"/>
      <c r="L364" s="127"/>
      <c r="M364" s="127"/>
      <c r="N364" s="127"/>
    </row>
    <row r="365" spans="1:14" outlineLevel="1" x14ac:dyDescent="0.25">
      <c r="A365" s="124" t="s">
        <v>511</v>
      </c>
      <c r="B365" s="157" t="s">
        <v>476</v>
      </c>
      <c r="H365" s="107"/>
      <c r="I365" s="127"/>
      <c r="J365" s="127"/>
      <c r="K365" s="127"/>
      <c r="L365" s="127"/>
      <c r="M365" s="127"/>
      <c r="N365" s="127"/>
    </row>
    <row r="366" spans="1:14" x14ac:dyDescent="0.25">
      <c r="A366" s="124"/>
      <c r="H366" s="107"/>
      <c r="I366" s="127"/>
      <c r="J366" s="127"/>
      <c r="K366" s="127"/>
      <c r="L366" s="127"/>
      <c r="M366" s="127"/>
      <c r="N366" s="127"/>
    </row>
    <row r="367" spans="1:14" x14ac:dyDescent="0.25">
      <c r="H367" s="107"/>
      <c r="I367" s="127"/>
      <c r="J367" s="127"/>
      <c r="K367" s="127"/>
      <c r="L367" s="127"/>
      <c r="M367" s="127"/>
      <c r="N367" s="127"/>
    </row>
    <row r="368" spans="1:14" x14ac:dyDescent="0.25">
      <c r="H368" s="107"/>
      <c r="I368" s="127"/>
      <c r="J368" s="127"/>
      <c r="K368" s="127"/>
      <c r="L368" s="127"/>
      <c r="M368" s="127"/>
      <c r="N368" s="127"/>
    </row>
    <row r="369" spans="8:8" s="127" customFormat="1" x14ac:dyDescent="0.25">
      <c r="H369" s="107"/>
    </row>
    <row r="370" spans="8:8" s="127" customFormat="1" x14ac:dyDescent="0.25">
      <c r="H370" s="107"/>
    </row>
    <row r="371" spans="8:8" s="127" customFormat="1" x14ac:dyDescent="0.25">
      <c r="H371" s="107"/>
    </row>
    <row r="372" spans="8:8" s="127" customFormat="1" x14ac:dyDescent="0.25">
      <c r="H372" s="107"/>
    </row>
    <row r="373" spans="8:8" s="127" customFormat="1" x14ac:dyDescent="0.25">
      <c r="H373" s="107"/>
    </row>
    <row r="374" spans="8:8" s="127" customFormat="1" x14ac:dyDescent="0.25">
      <c r="H374" s="107"/>
    </row>
    <row r="375" spans="8:8" s="127" customFormat="1" x14ac:dyDescent="0.25">
      <c r="H375" s="107"/>
    </row>
    <row r="376" spans="8:8" s="127" customFormat="1" x14ac:dyDescent="0.25">
      <c r="H376" s="107"/>
    </row>
    <row r="377" spans="8:8" s="127" customFormat="1" x14ac:dyDescent="0.25">
      <c r="H377" s="107"/>
    </row>
    <row r="378" spans="8:8" s="127" customFormat="1" x14ac:dyDescent="0.25">
      <c r="H378" s="107"/>
    </row>
    <row r="379" spans="8:8" s="127" customFormat="1" x14ac:dyDescent="0.25">
      <c r="H379" s="107"/>
    </row>
    <row r="380" spans="8:8" s="127" customFormat="1" x14ac:dyDescent="0.25">
      <c r="H380" s="107"/>
    </row>
    <row r="381" spans="8:8" s="127" customFormat="1" x14ac:dyDescent="0.25">
      <c r="H381" s="107"/>
    </row>
    <row r="382" spans="8:8" s="127" customFormat="1" x14ac:dyDescent="0.25">
      <c r="H382" s="107"/>
    </row>
    <row r="383" spans="8:8" s="127" customFormat="1" x14ac:dyDescent="0.25">
      <c r="H383" s="107"/>
    </row>
    <row r="384" spans="8:8" s="127" customFormat="1" x14ac:dyDescent="0.25">
      <c r="H384" s="107"/>
    </row>
    <row r="385" spans="8:8" s="127" customFormat="1" x14ac:dyDescent="0.25">
      <c r="H385" s="107"/>
    </row>
    <row r="386" spans="8:8" s="127" customFormat="1" x14ac:dyDescent="0.25">
      <c r="H386" s="107"/>
    </row>
    <row r="387" spans="8:8" s="127" customFormat="1" x14ac:dyDescent="0.25">
      <c r="H387" s="107"/>
    </row>
    <row r="388" spans="8:8" s="127" customFormat="1" x14ac:dyDescent="0.25">
      <c r="H388" s="107"/>
    </row>
    <row r="389" spans="8:8" s="127" customFormat="1" x14ac:dyDescent="0.25">
      <c r="H389" s="107"/>
    </row>
    <row r="390" spans="8:8" s="127" customFormat="1" x14ac:dyDescent="0.25">
      <c r="H390" s="107"/>
    </row>
    <row r="391" spans="8:8" s="127" customFormat="1" x14ac:dyDescent="0.25">
      <c r="H391" s="107"/>
    </row>
    <row r="392" spans="8:8" s="127" customFormat="1" x14ac:dyDescent="0.25">
      <c r="H392" s="107"/>
    </row>
    <row r="393" spans="8:8" s="127" customFormat="1" x14ac:dyDescent="0.25">
      <c r="H393" s="107"/>
    </row>
    <row r="394" spans="8:8" s="127" customFormat="1" x14ac:dyDescent="0.25">
      <c r="H394" s="107"/>
    </row>
    <row r="395" spans="8:8" s="127" customFormat="1" x14ac:dyDescent="0.25">
      <c r="H395" s="107"/>
    </row>
    <row r="396" spans="8:8" s="127" customFormat="1" x14ac:dyDescent="0.25">
      <c r="H396" s="107"/>
    </row>
    <row r="397" spans="8:8" s="127" customFormat="1" x14ac:dyDescent="0.25">
      <c r="H397" s="107"/>
    </row>
    <row r="398" spans="8:8" s="127" customFormat="1" x14ac:dyDescent="0.25">
      <c r="H398" s="107"/>
    </row>
    <row r="399" spans="8:8" s="127" customFormat="1" x14ac:dyDescent="0.25">
      <c r="H399" s="107"/>
    </row>
    <row r="400" spans="8:8" s="127" customFormat="1" x14ac:dyDescent="0.25">
      <c r="H400" s="107"/>
    </row>
    <row r="401" spans="8:8" s="127" customFormat="1" x14ac:dyDescent="0.25">
      <c r="H401" s="107"/>
    </row>
    <row r="402" spans="8:8" s="127" customFormat="1" x14ac:dyDescent="0.25">
      <c r="H402" s="107"/>
    </row>
    <row r="403" spans="8:8" s="127" customFormat="1" x14ac:dyDescent="0.25">
      <c r="H403" s="107"/>
    </row>
    <row r="404" spans="8:8" s="127" customFormat="1" x14ac:dyDescent="0.25">
      <c r="H404" s="107"/>
    </row>
    <row r="405" spans="8:8" s="127" customFormat="1" x14ac:dyDescent="0.25">
      <c r="H405" s="107"/>
    </row>
    <row r="406" spans="8:8" s="127" customFormat="1" x14ac:dyDescent="0.25">
      <c r="H406" s="107"/>
    </row>
    <row r="407" spans="8:8" s="127" customFormat="1" x14ac:dyDescent="0.25">
      <c r="H407" s="107"/>
    </row>
    <row r="408" spans="8:8" s="127" customFormat="1" x14ac:dyDescent="0.25">
      <c r="H408" s="107"/>
    </row>
    <row r="409" spans="8:8" s="127" customFormat="1" x14ac:dyDescent="0.25">
      <c r="H409" s="107"/>
    </row>
    <row r="410" spans="8:8" s="127" customFormat="1" x14ac:dyDescent="0.25">
      <c r="H410" s="107"/>
    </row>
    <row r="411" spans="8:8" s="127" customFormat="1" x14ac:dyDescent="0.25">
      <c r="H411" s="107"/>
    </row>
    <row r="412" spans="8:8" s="127" customFormat="1" x14ac:dyDescent="0.25">
      <c r="H412" s="107"/>
    </row>
    <row r="413" spans="8:8" s="127" customFormat="1" x14ac:dyDescent="0.25">
      <c r="H413" s="107"/>
    </row>
  </sheetData>
  <sheetProtection sheet="1" objects="1" scenarios="1"/>
  <protectedRanges>
    <protectedRange sqref="B315:D318 F313:G318 D313:D314" name="Range12"/>
    <protectedRange sqref="B221:C227 C229 C231:C238 B234:B238 C217:C219 B243:C284 C240:C241 C193:C208 F210:G215 B210:C215" name="Range10"/>
    <protectedRange sqref="B168:D172 F168:G172 D138 C164:D166" name="Range8"/>
    <protectedRange sqref="C89:D89 C93:D99 B101:D110 F101:G110 C147:D147 B132:D136 F132:G136 C112:D130 F158:G162" name="Range6"/>
    <protectedRange sqref="B20:B25" name="Basic Facts 2"/>
    <protectedRange sqref="C14:C25" name="Basic facts"/>
    <protectedRange sqref="C29:C30 C38:C39 C27 B31:C35" name="Regulatory Sumary"/>
    <protectedRange sqref="C3 C29:C30 C38:C43 B46:B51 C45:C51 D46:D51 F45:G51 C53:D57 B59:D64 F53:G57 F59:G64 C66:D66 C70:D76 B78:D87 F66:G76 F78:G87 C93:D99 B40:B43 C27 B31:C35 B20:B25 C14:C25" name="HTT General"/>
    <protectedRange sqref="C139:D146 C138 B158:D162 C148:D156" name="Range7"/>
    <protectedRange sqref="B180:D191 F180:G191 C174:C178" name="Range9"/>
    <protectedRange sqref="B321:G365 C312:C314" name="Range11"/>
    <protectedRange sqref="C45:C51 B46:B51 D46:G51 F45:G45" name="Range13"/>
  </protectedRanges>
  <phoneticPr fontId="23" type="noConversion"/>
  <dataValidations count="2">
    <dataValidation type="list" allowBlank="1" showInputMessage="1" showErrorMessage="1" sqref="C28" xr:uid="{E8ACFDA5-E6DB-49CD-952D-F43673E79ED2}">
      <formula1>$M$28:$M$30</formula1>
    </dataValidation>
    <dataValidation type="list" allowBlank="1" showInputMessage="1" showErrorMessage="1" sqref="C299" xr:uid="{1901A032-64E0-4028-9D6C-AFCB4ADC8534}">
      <formula1>J299:J302</formula1>
    </dataValidation>
  </dataValidations>
  <hyperlinks>
    <hyperlink ref="B6" location="'A. HTT General'!B13" display="1. Basic Facts" xr:uid="{099CBD0E-412F-4CE3-B582-653665FD48F4}"/>
    <hyperlink ref="B7" location="'A. HTT General'!B26" display="2. Regulatory Summary" xr:uid="{982A0DFC-1532-42B4-A4E5-4E91496F33C8}"/>
    <hyperlink ref="B8" location="'A. HTT General'!B36" display="3. General Cover Pool / Covered Bond Information" xr:uid="{35F58600-CC9F-48C9-99D3-406BEA990E51}"/>
    <hyperlink ref="B9" location="'A. HTT General'!B285" display="4. References to Capital Requirements Regulation (CRR) 129(7)" xr:uid="{C8D712B1-A662-45BD-9ECA-481ED3DEA303}"/>
    <hyperlink ref="B11" location="'A. HTT General'!B319" display="6. Other relevant information" xr:uid="{1A909AF2-DA97-4938-AA58-D6BE27ADFAD4}"/>
    <hyperlink ref="C289" location="'A. HTT General'!A39" display="'A. HTT General'!A39" xr:uid="{9E502B45-C4D6-47DD-9BBA-EDFE0842FEC1}"/>
    <hyperlink ref="C291" location="'B1. Mortgage Assets'!B43" display="43 for Mortgage Assets" xr:uid="{447E6E82-C973-4F97-B901-664CE47D72C2}"/>
    <hyperlink ref="D291" location="'B2. Public Sector Assets'!B48" display="48 for Public Sector Assets" xr:uid="{EF3A8D3D-8047-47FC-B998-AB0F1A2E8A90}"/>
    <hyperlink ref="C292" location="'A. HTT General'!A52" display="'A. HTT General'!A52" xr:uid="{66B48F1C-2DF7-452C-9965-0EA4502A6FC2}"/>
    <hyperlink ref="C297" location="'A. HTT General'!B163" display="'A. HTT General'!B163" xr:uid="{16A081BF-A8F7-46DC-B349-88F4956FFE44}"/>
    <hyperlink ref="C298" location="'A. HTT General'!B137" display="'A. HTT General'!B137" xr:uid="{4BE4C552-845D-46BE-AADE-A9BFA3858D7A}"/>
    <hyperlink ref="C302" location="'C. HTT Harmonised Glossary'!B18" display="'C. HTT Harmonised Glossary'!B18" xr:uid="{721F994B-502A-4D51-BE57-37B2A76BD3C9}"/>
    <hyperlink ref="C303" location="'A. HTT General'!B65" display="'A. HTT General'!B65" xr:uid="{4673C50A-F8EA-4405-ADE5-3CD00FBE3DF1}"/>
    <hyperlink ref="C304" location="'A. HTT General'!B88" display="'A. HTT General'!B88" xr:uid="{13168EEE-319A-4E2B-B106-1A8A4CE98C69}"/>
    <hyperlink ref="C307" location="'B1. Mortgage Assets'!B179" display="179 for Mortgage Assets" xr:uid="{99712199-1B64-445D-B289-264D59FC68CD}"/>
    <hyperlink ref="D307" location="'B2. Public Sector Assets'!B166" display="166 for Public Sector Assets" xr:uid="{E3F16DC3-E148-4C89-A56F-7E5F7749C0D2}"/>
    <hyperlink ref="B27" r:id="rId1" display="Basel Compliance (Y/N)" xr:uid="{75463969-86D3-4227-A2E1-7B760EF90552}"/>
    <hyperlink ref="B29" r:id="rId2" xr:uid="{1492F27E-5671-4DC7-AC0A-8E95C86A388A}"/>
    <hyperlink ref="B30" r:id="rId3" xr:uid="{E811BBE0-FEC5-45D2-8E30-8B459005C281}"/>
    <hyperlink ref="B10" location="'A. HTT General'!B311" display="5. References to Capital Requirements Regulation (CRR) 129(1)" xr:uid="{E5A8A031-815E-4D12-84AC-084043312B9F}"/>
    <hyperlink ref="D293" location="'B1. Mortgage Assets'!B424" display="424 for Commercial Mortgage Assets" xr:uid="{B87FFC99-2DCF-4734-8839-11E7EA9A47B4}"/>
    <hyperlink ref="C293" location="'B1. Mortgage Assets'!B186" display="186 for Residential Mortgage Assets" xr:uid="{9ABD4E60-B989-4699-9C52-B6739C04E1F6}"/>
    <hyperlink ref="C288" location="'A. HTT General'!A38" display="'A. HTT General'!A38" xr:uid="{048ECE20-39CD-4F20-BDF5-7ECEEC2E8432}"/>
    <hyperlink ref="C296" location="'A. HTT General'!B111" display="'A. HTT General'!B111" xr:uid="{3EE81AEB-5ADF-4A8B-87E2-D066F7D3A3A3}"/>
    <hyperlink ref="D295" location="'B2. Public Sector Assets'!B129" display="129 for Public Sector Assets" xr:uid="{5EA79FD3-1FDE-4290-A041-127AA5C64426}"/>
    <hyperlink ref="C295" location="'B1. Mortgage Assets'!B149" display="149 for Mortgage Assets" xr:uid="{52201B4F-A43C-4857-8C86-EED125E8ADD8}"/>
    <hyperlink ref="C294" location="'C.HTT Harmonised Glossary'!A1" display="link to Glossary HG.1.15" xr:uid="{EC135051-9E09-4EE4-B3B5-63B1EA8CF306}"/>
    <hyperlink ref="C306" location="'A. HTT General'!B44" display="'A. HTT General'!B44" xr:uid="{83A04508-2A69-453C-A24F-0E9C55955792}"/>
    <hyperlink ref="C300" location="'B1. Mortgage Assets'!B215" display="215 LTV Residential Mortgage" xr:uid="{BC70FA33-D3A6-42DB-9AE1-7C9B655D87E8}"/>
    <hyperlink ref="D300" location="'B1. Mortgage Assets'!B453" display="441 LTV Commercial Mortgage" xr:uid="{792D5D53-2491-4271-BC8E-CD844BD52C77}"/>
    <hyperlink ref="C301" location="'A. HTT General'!B230" display="230 Derivatives and Swaps" xr:uid="{00D2C793-A2EB-412A-8A27-ADF8BC539127}"/>
    <hyperlink ref="B28" r:id="rId4" display="CBD Compliance (Y/N)" xr:uid="{762660F9-0B8B-4536-85E7-35F06247A373}"/>
    <hyperlink ref="F293" location="'B2. Public Sector Assets'!B18" display="18 for Public Sector Assets" xr:uid="{672236B0-200B-4782-9DA3-C79DE0F86E90}"/>
    <hyperlink ref="G293" location="'B3. Shipping Assets'!B116" display="116 for Shipping Assets" xr:uid="{4B0FE805-AD8F-4F84-BBE3-AD8F885D2B37}"/>
    <hyperlink ref="F295" location="'B3. Shipping Assets'!B80" display="80 for Shipping Assets" xr:uid="{70501195-9A96-4209-AB3A-623657F81851}"/>
    <hyperlink ref="C305" location="'C.HTT Harmonised Glossary'!A1" display="link to Glossary HG 1.7" xr:uid="{29F3B6F4-2EBD-4C5F-8C3B-C67F72917612}"/>
    <hyperlink ref="F307" location="'B3. Shipping Assets'!B110" display="110 for Shipping Assets" xr:uid="{A10C60D1-08D1-4538-AFD1-031746B69227}"/>
    <hyperlink ref="B44" location="'C. HTT Harmonised Glossary'!B6" display="2. Over-collateralisation (OC) " xr:uid="{2A86BFAA-780B-4D99-8A73-7B8D95C1B27A}"/>
    <hyperlink ref="F300" location="'B2. Public Sector Assets'!B147" display="147 for Public Sector Asset - type of debtor" xr:uid="{B66E2EDF-4AA2-4A47-9BCA-1C750701A0B5}"/>
    <hyperlink ref="C244" location="'F1. Sustainable M Data'!A1" display="F1. Tab" xr:uid="{634CC888-D774-44D3-9A21-5AE7920459E2}"/>
    <hyperlink ref="D244" location="'F2. Sustainable PS data'!A1" display="F2. Tab" xr:uid="{E45610CC-3B42-4B08-9A50-1F715409134E}"/>
    <hyperlink ref="C30" r:id="rId5" xr:uid="{45F085E9-9314-4BDE-9A2A-18F9AEFAC471}"/>
    <hyperlink ref="C17" r:id="rId6" xr:uid="{DA03353D-1ECF-4432-B526-F0621ECFB832}"/>
    <hyperlink ref="C229" r:id="rId7" xr:uid="{C9AD0B38-AA75-4538-B08C-370454BA293C}"/>
    <hyperlink ref="C290" r:id="rId8" xr:uid="{7F402021-4003-4E19-9B4F-9FFD879CFDE8}"/>
  </hyperlinks>
  <pageMargins left="0.7" right="0.7" top="0.75" bottom="0.75" header="0.3" footer="0.3"/>
  <pageSetup orientation="portrait" r:id="rId9"/>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226217-74AD-4B08-8216-582FF0B6912E}">
  <sheetPr>
    <tabColor theme="5"/>
  </sheetPr>
  <dimension ref="A1:N622"/>
  <sheetViews>
    <sheetView zoomScale="90" zoomScaleNormal="90" workbookViewId="0"/>
  </sheetViews>
  <sheetFormatPr defaultColWidth="8.85546875" defaultRowHeight="15" outlineLevelRow="1" x14ac:dyDescent="0.25"/>
  <cols>
    <col min="1" max="1" width="13.85546875" style="110" customWidth="1"/>
    <col min="2" max="2" width="62.85546875" style="110" customWidth="1"/>
    <col min="3" max="3" width="41" style="110" customWidth="1"/>
    <col min="4" max="4" width="40.85546875" style="110" customWidth="1"/>
    <col min="5" max="5" width="6.7109375" style="110" customWidth="1"/>
    <col min="6" max="6" width="41.5703125" style="110" customWidth="1"/>
    <col min="7" max="7" width="41.5703125" style="107" customWidth="1"/>
    <col min="8" max="16384" width="8.85546875" style="127"/>
  </cols>
  <sheetData>
    <row r="1" spans="1:7" ht="31.5" x14ac:dyDescent="0.25">
      <c r="A1" s="106" t="s">
        <v>685</v>
      </c>
      <c r="B1" s="106"/>
      <c r="C1" s="107"/>
      <c r="D1" s="107"/>
      <c r="E1" s="107"/>
      <c r="F1" s="108" t="s">
        <v>3214</v>
      </c>
    </row>
    <row r="2" spans="1:7" ht="15.75" thickBot="1" x14ac:dyDescent="0.3">
      <c r="A2" s="107"/>
      <c r="B2" s="107"/>
      <c r="C2" s="107"/>
      <c r="D2" s="107"/>
      <c r="E2" s="107"/>
      <c r="F2" s="107"/>
    </row>
    <row r="3" spans="1:7" ht="19.5" thickBot="1" x14ac:dyDescent="0.3">
      <c r="A3" s="111"/>
      <c r="B3" s="112" t="s">
        <v>1</v>
      </c>
      <c r="C3" s="113" t="s">
        <v>2</v>
      </c>
      <c r="D3" s="111"/>
      <c r="E3" s="111"/>
      <c r="F3" s="107"/>
      <c r="G3" s="111"/>
    </row>
    <row r="4" spans="1:7" ht="15.75" thickBot="1" x14ac:dyDescent="0.3"/>
    <row r="5" spans="1:7" ht="18.75" x14ac:dyDescent="0.25">
      <c r="A5" s="114"/>
      <c r="B5" s="115" t="s">
        <v>686</v>
      </c>
      <c r="C5" s="114"/>
      <c r="E5" s="116"/>
      <c r="F5" s="116"/>
    </row>
    <row r="6" spans="1:7" x14ac:dyDescent="0.25">
      <c r="B6" s="219" t="s">
        <v>687</v>
      </c>
    </row>
    <row r="7" spans="1:7" x14ac:dyDescent="0.25">
      <c r="B7" s="220" t="s">
        <v>688</v>
      </c>
    </row>
    <row r="8" spans="1:7" ht="15.75" thickBot="1" x14ac:dyDescent="0.3">
      <c r="B8" s="221" t="s">
        <v>689</v>
      </c>
    </row>
    <row r="9" spans="1:7" x14ac:dyDescent="0.25">
      <c r="B9" s="222"/>
    </row>
    <row r="10" spans="1:7" ht="37.5" x14ac:dyDescent="0.25">
      <c r="A10" s="121" t="s">
        <v>11</v>
      </c>
      <c r="B10" s="121" t="s">
        <v>687</v>
      </c>
      <c r="C10" s="122"/>
      <c r="D10" s="122"/>
      <c r="E10" s="122"/>
      <c r="F10" s="122"/>
      <c r="G10" s="123"/>
    </row>
    <row r="11" spans="1:7" ht="15" customHeight="1" x14ac:dyDescent="0.25">
      <c r="A11" s="134"/>
      <c r="B11" s="135" t="s">
        <v>690</v>
      </c>
      <c r="C11" s="134" t="s">
        <v>46</v>
      </c>
      <c r="D11" s="134"/>
      <c r="E11" s="134"/>
      <c r="F11" s="137" t="s">
        <v>691</v>
      </c>
      <c r="G11" s="137"/>
    </row>
    <row r="12" spans="1:7" x14ac:dyDescent="0.25">
      <c r="A12" s="124" t="s">
        <v>692</v>
      </c>
      <c r="B12" s="124" t="s">
        <v>693</v>
      </c>
      <c r="C12" s="139">
        <v>1458.84670308</v>
      </c>
      <c r="D12" s="126"/>
      <c r="F12" s="152">
        <f>IF($C$15=0,"",IF(C12="[for completion]","",C12/$C$15))</f>
        <v>1</v>
      </c>
    </row>
    <row r="13" spans="1:7" x14ac:dyDescent="0.25">
      <c r="A13" s="124" t="s">
        <v>694</v>
      </c>
      <c r="B13" s="124" t="s">
        <v>695</v>
      </c>
      <c r="C13" s="139">
        <v>0</v>
      </c>
      <c r="D13" s="126"/>
      <c r="F13" s="152">
        <f>IF($C$15=0,"",IF(C13="[for completion]","",C13/$C$15))</f>
        <v>0</v>
      </c>
    </row>
    <row r="14" spans="1:7" x14ac:dyDescent="0.25">
      <c r="A14" s="124" t="s">
        <v>696</v>
      </c>
      <c r="B14" s="124" t="s">
        <v>83</v>
      </c>
      <c r="C14" s="139"/>
      <c r="D14" s="126"/>
      <c r="F14" s="152">
        <f>IF($C$15=0,"",IF(C14="[for completion]","",C14/$C$15))</f>
        <v>0</v>
      </c>
    </row>
    <row r="15" spans="1:7" x14ac:dyDescent="0.25">
      <c r="A15" s="124" t="s">
        <v>697</v>
      </c>
      <c r="B15" s="223" t="s">
        <v>85</v>
      </c>
      <c r="C15" s="177">
        <f>SUM(C12:C14)</f>
        <v>1458.84670308</v>
      </c>
      <c r="F15" s="224">
        <f>SUM(F12:F14)</f>
        <v>1</v>
      </c>
    </row>
    <row r="16" spans="1:7" outlineLevel="1" x14ac:dyDescent="0.25">
      <c r="A16" s="124" t="s">
        <v>698</v>
      </c>
      <c r="B16" s="216" t="s">
        <v>699</v>
      </c>
      <c r="C16" s="139"/>
      <c r="D16" s="126"/>
      <c r="E16" s="126"/>
      <c r="F16" s="225">
        <f t="shared" ref="F16:F26" si="0">IF($C$15=0,"",IF(C16="[for completion]","",C16/$C$15))</f>
        <v>0</v>
      </c>
    </row>
    <row r="17" spans="1:7" outlineLevel="1" x14ac:dyDescent="0.25">
      <c r="A17" s="124" t="s">
        <v>700</v>
      </c>
      <c r="B17" s="216" t="s">
        <v>701</v>
      </c>
      <c r="C17" s="139"/>
      <c r="D17" s="126"/>
      <c r="E17" s="126"/>
      <c r="F17" s="225">
        <f t="shared" si="0"/>
        <v>0</v>
      </c>
    </row>
    <row r="18" spans="1:7" outlineLevel="1" x14ac:dyDescent="0.25">
      <c r="A18" s="124" t="s">
        <v>702</v>
      </c>
      <c r="B18" s="157" t="s">
        <v>87</v>
      </c>
      <c r="C18" s="139"/>
      <c r="D18" s="126"/>
      <c r="E18" s="126"/>
      <c r="F18" s="225">
        <f t="shared" si="0"/>
        <v>0</v>
      </c>
    </row>
    <row r="19" spans="1:7" outlineLevel="1" x14ac:dyDescent="0.25">
      <c r="A19" s="124" t="s">
        <v>703</v>
      </c>
      <c r="B19" s="157" t="s">
        <v>87</v>
      </c>
      <c r="C19" s="139"/>
      <c r="D19" s="126"/>
      <c r="E19" s="126"/>
      <c r="F19" s="225">
        <f t="shared" si="0"/>
        <v>0</v>
      </c>
    </row>
    <row r="20" spans="1:7" outlineLevel="1" x14ac:dyDescent="0.25">
      <c r="A20" s="124" t="s">
        <v>704</v>
      </c>
      <c r="B20" s="157" t="s">
        <v>87</v>
      </c>
      <c r="C20" s="139"/>
      <c r="D20" s="126"/>
      <c r="E20" s="126"/>
      <c r="F20" s="225">
        <f t="shared" si="0"/>
        <v>0</v>
      </c>
    </row>
    <row r="21" spans="1:7" outlineLevel="1" x14ac:dyDescent="0.25">
      <c r="A21" s="124" t="s">
        <v>705</v>
      </c>
      <c r="B21" s="157" t="s">
        <v>87</v>
      </c>
      <c r="C21" s="139"/>
      <c r="D21" s="126"/>
      <c r="E21" s="126"/>
      <c r="F21" s="225">
        <f t="shared" si="0"/>
        <v>0</v>
      </c>
    </row>
    <row r="22" spans="1:7" outlineLevel="1" x14ac:dyDescent="0.25">
      <c r="A22" s="124" t="s">
        <v>706</v>
      </c>
      <c r="B22" s="157" t="s">
        <v>87</v>
      </c>
      <c r="C22" s="139"/>
      <c r="D22" s="126"/>
      <c r="E22" s="126"/>
      <c r="F22" s="225">
        <f t="shared" si="0"/>
        <v>0</v>
      </c>
    </row>
    <row r="23" spans="1:7" outlineLevel="1" x14ac:dyDescent="0.25">
      <c r="A23" s="124" t="s">
        <v>707</v>
      </c>
      <c r="B23" s="157" t="s">
        <v>87</v>
      </c>
      <c r="C23" s="139"/>
      <c r="D23" s="126"/>
      <c r="E23" s="126"/>
      <c r="F23" s="225">
        <f t="shared" si="0"/>
        <v>0</v>
      </c>
    </row>
    <row r="24" spans="1:7" outlineLevel="1" x14ac:dyDescent="0.25">
      <c r="A24" s="124" t="s">
        <v>708</v>
      </c>
      <c r="B24" s="157" t="s">
        <v>87</v>
      </c>
      <c r="C24" s="139"/>
      <c r="D24" s="126"/>
      <c r="E24" s="126"/>
      <c r="F24" s="225">
        <f t="shared" si="0"/>
        <v>0</v>
      </c>
    </row>
    <row r="25" spans="1:7" outlineLevel="1" x14ac:dyDescent="0.25">
      <c r="A25" s="124" t="s">
        <v>709</v>
      </c>
      <c r="B25" s="157" t="s">
        <v>87</v>
      </c>
      <c r="C25" s="139"/>
      <c r="D25" s="126"/>
      <c r="E25" s="126"/>
      <c r="F25" s="225">
        <f t="shared" si="0"/>
        <v>0</v>
      </c>
    </row>
    <row r="26" spans="1:7" outlineLevel="1" x14ac:dyDescent="0.25">
      <c r="A26" s="124" t="s">
        <v>710</v>
      </c>
      <c r="B26" s="157" t="s">
        <v>87</v>
      </c>
      <c r="C26" s="158"/>
      <c r="D26" s="226"/>
      <c r="E26" s="226"/>
      <c r="F26" s="225">
        <f t="shared" si="0"/>
        <v>0</v>
      </c>
    </row>
    <row r="27" spans="1:7" ht="15" customHeight="1" x14ac:dyDescent="0.25">
      <c r="A27" s="134"/>
      <c r="B27" s="135" t="s">
        <v>711</v>
      </c>
      <c r="C27" s="134" t="s">
        <v>712</v>
      </c>
      <c r="D27" s="134" t="s">
        <v>713</v>
      </c>
      <c r="E27" s="136"/>
      <c r="F27" s="134" t="s">
        <v>714</v>
      </c>
      <c r="G27" s="137"/>
    </row>
    <row r="28" spans="1:7" x14ac:dyDescent="0.25">
      <c r="A28" s="124" t="s">
        <v>715</v>
      </c>
      <c r="B28" s="124" t="s">
        <v>716</v>
      </c>
      <c r="C28" s="207">
        <v>2862</v>
      </c>
      <c r="D28" s="207">
        <v>0</v>
      </c>
      <c r="E28" s="126"/>
      <c r="F28" s="203">
        <f>IF(AND(C28="[For completion]",D28="[For completion]"),"[For completion]",SUM(C28:D28))</f>
        <v>2862</v>
      </c>
    </row>
    <row r="29" spans="1:7" outlineLevel="1" x14ac:dyDescent="0.25">
      <c r="A29" s="124" t="s">
        <v>717</v>
      </c>
      <c r="B29" s="128" t="s">
        <v>718</v>
      </c>
      <c r="C29" s="207">
        <v>1</v>
      </c>
      <c r="D29" s="207"/>
      <c r="E29" s="126"/>
      <c r="F29" s="207"/>
    </row>
    <row r="30" spans="1:7" outlineLevel="1" x14ac:dyDescent="0.25">
      <c r="A30" s="124" t="s">
        <v>719</v>
      </c>
      <c r="B30" s="128" t="s">
        <v>720</v>
      </c>
      <c r="C30" s="207"/>
      <c r="D30" s="207"/>
      <c r="E30" s="126"/>
      <c r="F30" s="207"/>
    </row>
    <row r="31" spans="1:7" outlineLevel="1" x14ac:dyDescent="0.25">
      <c r="A31" s="124" t="s">
        <v>721</v>
      </c>
      <c r="B31" s="128"/>
      <c r="C31" s="126"/>
      <c r="D31" s="126"/>
      <c r="E31" s="126"/>
      <c r="F31" s="126"/>
    </row>
    <row r="32" spans="1:7" outlineLevel="1" x14ac:dyDescent="0.25">
      <c r="A32" s="124" t="s">
        <v>722</v>
      </c>
      <c r="B32" s="128"/>
      <c r="C32" s="126"/>
      <c r="D32" s="126"/>
      <c r="E32" s="126"/>
      <c r="F32" s="126"/>
    </row>
    <row r="33" spans="1:7" outlineLevel="1" x14ac:dyDescent="0.25">
      <c r="A33" s="124" t="s">
        <v>723</v>
      </c>
      <c r="B33" s="128"/>
      <c r="C33" s="126"/>
      <c r="D33" s="126"/>
      <c r="E33" s="126"/>
      <c r="F33" s="126"/>
    </row>
    <row r="34" spans="1:7" outlineLevel="1" x14ac:dyDescent="0.25">
      <c r="A34" s="124" t="s">
        <v>724</v>
      </c>
      <c r="B34" s="128"/>
      <c r="C34" s="126"/>
      <c r="D34" s="126"/>
      <c r="E34" s="126"/>
      <c r="F34" s="126"/>
    </row>
    <row r="35" spans="1:7" ht="15" customHeight="1" x14ac:dyDescent="0.25">
      <c r="A35" s="134"/>
      <c r="B35" s="135" t="s">
        <v>725</v>
      </c>
      <c r="C35" s="134" t="s">
        <v>726</v>
      </c>
      <c r="D35" s="134" t="s">
        <v>727</v>
      </c>
      <c r="E35" s="136"/>
      <c r="F35" s="137" t="s">
        <v>691</v>
      </c>
      <c r="G35" s="137"/>
    </row>
    <row r="36" spans="1:7" x14ac:dyDescent="0.25">
      <c r="A36" s="124" t="s">
        <v>728</v>
      </c>
      <c r="B36" s="124" t="s">
        <v>729</v>
      </c>
      <c r="C36" s="144">
        <v>1.7576529162292576E-2</v>
      </c>
      <c r="D36" s="144">
        <v>0</v>
      </c>
      <c r="E36" s="217"/>
      <c r="F36" s="144">
        <f>C36+D36</f>
        <v>1.7576529162292576E-2</v>
      </c>
    </row>
    <row r="37" spans="1:7" outlineLevel="1" x14ac:dyDescent="0.25">
      <c r="A37" s="124" t="s">
        <v>730</v>
      </c>
      <c r="B37" s="126"/>
      <c r="C37" s="144"/>
      <c r="D37" s="144"/>
      <c r="E37" s="217"/>
      <c r="F37" s="144"/>
    </row>
    <row r="38" spans="1:7" outlineLevel="1" x14ac:dyDescent="0.25">
      <c r="A38" s="124" t="s">
        <v>731</v>
      </c>
      <c r="B38" s="126"/>
      <c r="C38" s="144"/>
      <c r="D38" s="144"/>
      <c r="E38" s="217"/>
      <c r="F38" s="144"/>
    </row>
    <row r="39" spans="1:7" outlineLevel="1" x14ac:dyDescent="0.25">
      <c r="A39" s="124" t="s">
        <v>732</v>
      </c>
      <c r="B39" s="126"/>
      <c r="C39" s="144"/>
      <c r="D39" s="144"/>
      <c r="E39" s="217"/>
      <c r="F39" s="144"/>
    </row>
    <row r="40" spans="1:7" outlineLevel="1" x14ac:dyDescent="0.25">
      <c r="A40" s="124" t="s">
        <v>733</v>
      </c>
      <c r="B40" s="126"/>
      <c r="C40" s="144"/>
      <c r="D40" s="144"/>
      <c r="E40" s="217"/>
      <c r="F40" s="144"/>
    </row>
    <row r="41" spans="1:7" outlineLevel="1" x14ac:dyDescent="0.25">
      <c r="A41" s="124" t="s">
        <v>734</v>
      </c>
      <c r="B41" s="126"/>
      <c r="C41" s="144"/>
      <c r="D41" s="144"/>
      <c r="E41" s="217"/>
      <c r="F41" s="144"/>
    </row>
    <row r="42" spans="1:7" outlineLevel="1" x14ac:dyDescent="0.25">
      <c r="A42" s="124" t="s">
        <v>735</v>
      </c>
      <c r="B42" s="126"/>
      <c r="C42" s="144"/>
      <c r="D42" s="144"/>
      <c r="E42" s="217"/>
      <c r="F42" s="144"/>
    </row>
    <row r="43" spans="1:7" ht="15" customHeight="1" x14ac:dyDescent="0.25">
      <c r="A43" s="134"/>
      <c r="B43" s="135" t="s">
        <v>736</v>
      </c>
      <c r="C43" s="134" t="s">
        <v>726</v>
      </c>
      <c r="D43" s="134" t="s">
        <v>727</v>
      </c>
      <c r="E43" s="136"/>
      <c r="F43" s="137" t="s">
        <v>691</v>
      </c>
      <c r="G43" s="137"/>
    </row>
    <row r="44" spans="1:7" x14ac:dyDescent="0.25">
      <c r="A44" s="227" t="s">
        <v>737</v>
      </c>
      <c r="B44" s="208" t="s">
        <v>738</v>
      </c>
      <c r="C44" s="228">
        <f>SUM(C45:C71)</f>
        <v>0</v>
      </c>
      <c r="D44" s="228">
        <f>SUM(D45:D71)</f>
        <v>0</v>
      </c>
      <c r="E44" s="228"/>
      <c r="F44" s="228">
        <f>SUM(F45:F71)</f>
        <v>0</v>
      </c>
      <c r="G44" s="110"/>
    </row>
    <row r="45" spans="1:7" x14ac:dyDescent="0.25">
      <c r="A45" s="124" t="s">
        <v>739</v>
      </c>
      <c r="B45" s="124" t="s">
        <v>740</v>
      </c>
      <c r="C45" s="144">
        <v>0</v>
      </c>
      <c r="D45" s="144">
        <v>0</v>
      </c>
      <c r="E45" s="144"/>
      <c r="F45" s="144">
        <v>0</v>
      </c>
      <c r="G45" s="110"/>
    </row>
    <row r="46" spans="1:7" x14ac:dyDescent="0.25">
      <c r="A46" s="124" t="s">
        <v>741</v>
      </c>
      <c r="B46" s="124" t="s">
        <v>742</v>
      </c>
      <c r="C46" s="144">
        <v>0</v>
      </c>
      <c r="D46" s="144">
        <v>0</v>
      </c>
      <c r="E46" s="144"/>
      <c r="F46" s="144">
        <v>0</v>
      </c>
      <c r="G46" s="110"/>
    </row>
    <row r="47" spans="1:7" x14ac:dyDescent="0.25">
      <c r="A47" s="124" t="s">
        <v>743</v>
      </c>
      <c r="B47" s="124" t="s">
        <v>744</v>
      </c>
      <c r="C47" s="144">
        <v>0</v>
      </c>
      <c r="D47" s="144">
        <v>0</v>
      </c>
      <c r="E47" s="144"/>
      <c r="F47" s="144">
        <v>0</v>
      </c>
      <c r="G47" s="110"/>
    </row>
    <row r="48" spans="1:7" x14ac:dyDescent="0.25">
      <c r="A48" s="124" t="s">
        <v>745</v>
      </c>
      <c r="B48" s="124" t="s">
        <v>746</v>
      </c>
      <c r="C48" s="144">
        <v>0</v>
      </c>
      <c r="D48" s="144">
        <v>0</v>
      </c>
      <c r="E48" s="144"/>
      <c r="F48" s="144">
        <v>0</v>
      </c>
      <c r="G48" s="110"/>
    </row>
    <row r="49" spans="1:7" x14ac:dyDescent="0.25">
      <c r="A49" s="124" t="s">
        <v>747</v>
      </c>
      <c r="B49" s="124" t="s">
        <v>748</v>
      </c>
      <c r="C49" s="144">
        <v>0</v>
      </c>
      <c r="D49" s="144">
        <v>0</v>
      </c>
      <c r="E49" s="144"/>
      <c r="F49" s="144">
        <v>0</v>
      </c>
      <c r="G49" s="110"/>
    </row>
    <row r="50" spans="1:7" x14ac:dyDescent="0.25">
      <c r="A50" s="124" t="s">
        <v>749</v>
      </c>
      <c r="B50" s="124" t="s">
        <v>750</v>
      </c>
      <c r="C50" s="144">
        <v>0</v>
      </c>
      <c r="D50" s="144">
        <v>0</v>
      </c>
      <c r="E50" s="144"/>
      <c r="F50" s="144">
        <v>0</v>
      </c>
      <c r="G50" s="110"/>
    </row>
    <row r="51" spans="1:7" x14ac:dyDescent="0.25">
      <c r="A51" s="124" t="s">
        <v>751</v>
      </c>
      <c r="B51" s="124" t="s">
        <v>752</v>
      </c>
      <c r="C51" s="144">
        <v>0</v>
      </c>
      <c r="D51" s="144">
        <v>0</v>
      </c>
      <c r="E51" s="144"/>
      <c r="F51" s="144">
        <v>0</v>
      </c>
      <c r="G51" s="110"/>
    </row>
    <row r="52" spans="1:7" x14ac:dyDescent="0.25">
      <c r="A52" s="124" t="s">
        <v>753</v>
      </c>
      <c r="B52" s="124" t="s">
        <v>754</v>
      </c>
      <c r="C52" s="144">
        <v>0</v>
      </c>
      <c r="D52" s="144">
        <v>0</v>
      </c>
      <c r="E52" s="144"/>
      <c r="F52" s="144">
        <v>0</v>
      </c>
      <c r="G52" s="110"/>
    </row>
    <row r="53" spans="1:7" x14ac:dyDescent="0.25">
      <c r="A53" s="124" t="s">
        <v>755</v>
      </c>
      <c r="B53" s="124" t="s">
        <v>756</v>
      </c>
      <c r="C53" s="144">
        <v>0</v>
      </c>
      <c r="D53" s="144">
        <v>0</v>
      </c>
      <c r="E53" s="144"/>
      <c r="F53" s="144">
        <v>0</v>
      </c>
      <c r="G53" s="110"/>
    </row>
    <row r="54" spans="1:7" x14ac:dyDescent="0.25">
      <c r="A54" s="124" t="s">
        <v>757</v>
      </c>
      <c r="B54" s="124" t="s">
        <v>758</v>
      </c>
      <c r="C54" s="144">
        <v>0</v>
      </c>
      <c r="D54" s="144">
        <v>0</v>
      </c>
      <c r="E54" s="144"/>
      <c r="F54" s="144">
        <v>0</v>
      </c>
      <c r="G54" s="110"/>
    </row>
    <row r="55" spans="1:7" x14ac:dyDescent="0.25">
      <c r="A55" s="124" t="s">
        <v>759</v>
      </c>
      <c r="B55" s="124" t="s">
        <v>760</v>
      </c>
      <c r="C55" s="144">
        <v>0</v>
      </c>
      <c r="D55" s="144">
        <v>0</v>
      </c>
      <c r="E55" s="144"/>
      <c r="F55" s="144">
        <v>0</v>
      </c>
      <c r="G55" s="110"/>
    </row>
    <row r="56" spans="1:7" x14ac:dyDescent="0.25">
      <c r="A56" s="124" t="s">
        <v>761</v>
      </c>
      <c r="B56" s="124" t="s">
        <v>762</v>
      </c>
      <c r="C56" s="144">
        <v>0</v>
      </c>
      <c r="D56" s="144">
        <v>0</v>
      </c>
      <c r="E56" s="144"/>
      <c r="F56" s="144">
        <v>0</v>
      </c>
      <c r="G56" s="110"/>
    </row>
    <row r="57" spans="1:7" x14ac:dyDescent="0.25">
      <c r="A57" s="124" t="s">
        <v>763</v>
      </c>
      <c r="B57" s="124" t="s">
        <v>764</v>
      </c>
      <c r="C57" s="144">
        <v>0</v>
      </c>
      <c r="D57" s="144">
        <v>0</v>
      </c>
      <c r="E57" s="144"/>
      <c r="F57" s="144">
        <v>0</v>
      </c>
      <c r="G57" s="110"/>
    </row>
    <row r="58" spans="1:7" x14ac:dyDescent="0.25">
      <c r="A58" s="124" t="s">
        <v>765</v>
      </c>
      <c r="B58" s="124" t="s">
        <v>766</v>
      </c>
      <c r="C58" s="144">
        <v>0</v>
      </c>
      <c r="D58" s="144">
        <v>0</v>
      </c>
      <c r="E58" s="144"/>
      <c r="F58" s="144">
        <v>0</v>
      </c>
      <c r="G58" s="110"/>
    </row>
    <row r="59" spans="1:7" x14ac:dyDescent="0.25">
      <c r="A59" s="124" t="s">
        <v>767</v>
      </c>
      <c r="B59" s="124" t="s">
        <v>768</v>
      </c>
      <c r="C59" s="144">
        <v>0</v>
      </c>
      <c r="D59" s="144">
        <v>0</v>
      </c>
      <c r="E59" s="144"/>
      <c r="F59" s="144">
        <v>0</v>
      </c>
      <c r="G59" s="110"/>
    </row>
    <row r="60" spans="1:7" x14ac:dyDescent="0.25">
      <c r="A60" s="124" t="s">
        <v>769</v>
      </c>
      <c r="B60" s="124" t="s">
        <v>770</v>
      </c>
      <c r="C60" s="144">
        <v>0</v>
      </c>
      <c r="D60" s="144">
        <v>0</v>
      </c>
      <c r="E60" s="144"/>
      <c r="F60" s="144">
        <v>0</v>
      </c>
      <c r="G60" s="110"/>
    </row>
    <row r="61" spans="1:7" x14ac:dyDescent="0.25">
      <c r="A61" s="124" t="s">
        <v>771</v>
      </c>
      <c r="B61" s="124" t="s">
        <v>772</v>
      </c>
      <c r="C61" s="144">
        <v>0</v>
      </c>
      <c r="D61" s="144">
        <v>0</v>
      </c>
      <c r="E61" s="144"/>
      <c r="F61" s="144">
        <v>0</v>
      </c>
      <c r="G61" s="110"/>
    </row>
    <row r="62" spans="1:7" x14ac:dyDescent="0.25">
      <c r="A62" s="124" t="s">
        <v>773</v>
      </c>
      <c r="B62" s="124" t="s">
        <v>774</v>
      </c>
      <c r="C62" s="144">
        <v>0</v>
      </c>
      <c r="D62" s="144">
        <v>0</v>
      </c>
      <c r="E62" s="144"/>
      <c r="F62" s="144">
        <v>0</v>
      </c>
      <c r="G62" s="110"/>
    </row>
    <row r="63" spans="1:7" x14ac:dyDescent="0.25">
      <c r="A63" s="124" t="s">
        <v>775</v>
      </c>
      <c r="B63" s="124" t="s">
        <v>776</v>
      </c>
      <c r="C63" s="144">
        <v>0</v>
      </c>
      <c r="D63" s="144">
        <v>0</v>
      </c>
      <c r="E63" s="144"/>
      <c r="F63" s="144">
        <v>0</v>
      </c>
      <c r="G63" s="110"/>
    </row>
    <row r="64" spans="1:7" x14ac:dyDescent="0.25">
      <c r="A64" s="124" t="s">
        <v>777</v>
      </c>
      <c r="B64" s="124" t="s">
        <v>778</v>
      </c>
      <c r="C64" s="144">
        <v>0</v>
      </c>
      <c r="D64" s="144">
        <v>0</v>
      </c>
      <c r="E64" s="144"/>
      <c r="F64" s="144">
        <v>0</v>
      </c>
      <c r="G64" s="110"/>
    </row>
    <row r="65" spans="1:7" x14ac:dyDescent="0.25">
      <c r="A65" s="124" t="s">
        <v>779</v>
      </c>
      <c r="B65" s="124" t="s">
        <v>780</v>
      </c>
      <c r="C65" s="144">
        <v>0</v>
      </c>
      <c r="D65" s="144">
        <v>0</v>
      </c>
      <c r="E65" s="144"/>
      <c r="F65" s="144">
        <v>0</v>
      </c>
      <c r="G65" s="110"/>
    </row>
    <row r="66" spans="1:7" x14ac:dyDescent="0.25">
      <c r="A66" s="124" t="s">
        <v>781</v>
      </c>
      <c r="B66" s="124" t="s">
        <v>782</v>
      </c>
      <c r="C66" s="144">
        <v>0</v>
      </c>
      <c r="D66" s="144">
        <v>0</v>
      </c>
      <c r="E66" s="144"/>
      <c r="F66" s="144">
        <v>0</v>
      </c>
      <c r="G66" s="110"/>
    </row>
    <row r="67" spans="1:7" x14ac:dyDescent="0.25">
      <c r="A67" s="124" t="s">
        <v>783</v>
      </c>
      <c r="B67" s="124" t="s">
        <v>784</v>
      </c>
      <c r="C67" s="144">
        <v>0</v>
      </c>
      <c r="D67" s="144">
        <v>0</v>
      </c>
      <c r="E67" s="144"/>
      <c r="F67" s="144">
        <v>0</v>
      </c>
      <c r="G67" s="110"/>
    </row>
    <row r="68" spans="1:7" x14ac:dyDescent="0.25">
      <c r="A68" s="124" t="s">
        <v>785</v>
      </c>
      <c r="B68" s="124" t="s">
        <v>786</v>
      </c>
      <c r="C68" s="144">
        <v>0</v>
      </c>
      <c r="D68" s="144">
        <v>0</v>
      </c>
      <c r="E68" s="144"/>
      <c r="F68" s="144">
        <v>0</v>
      </c>
      <c r="G68" s="110"/>
    </row>
    <row r="69" spans="1:7" x14ac:dyDescent="0.25">
      <c r="A69" s="124" t="s">
        <v>787</v>
      </c>
      <c r="B69" s="124" t="s">
        <v>788</v>
      </c>
      <c r="C69" s="144">
        <v>0</v>
      </c>
      <c r="D69" s="144">
        <v>0</v>
      </c>
      <c r="E69" s="144"/>
      <c r="F69" s="144">
        <v>0</v>
      </c>
      <c r="G69" s="110"/>
    </row>
    <row r="70" spans="1:7" x14ac:dyDescent="0.25">
      <c r="A70" s="124" t="s">
        <v>789</v>
      </c>
      <c r="B70" s="124" t="s">
        <v>790</v>
      </c>
      <c r="C70" s="144">
        <v>0</v>
      </c>
      <c r="D70" s="144">
        <v>0</v>
      </c>
      <c r="E70" s="144"/>
      <c r="F70" s="144">
        <v>0</v>
      </c>
      <c r="G70" s="110"/>
    </row>
    <row r="71" spans="1:7" x14ac:dyDescent="0.25">
      <c r="A71" s="124" t="s">
        <v>791</v>
      </c>
      <c r="B71" s="124" t="s">
        <v>792</v>
      </c>
      <c r="C71" s="144">
        <v>0</v>
      </c>
      <c r="D71" s="144">
        <v>0</v>
      </c>
      <c r="E71" s="144"/>
      <c r="F71" s="144">
        <v>0</v>
      </c>
      <c r="G71" s="110"/>
    </row>
    <row r="72" spans="1:7" x14ac:dyDescent="0.25">
      <c r="A72" s="227" t="s">
        <v>793</v>
      </c>
      <c r="B72" s="208" t="s">
        <v>285</v>
      </c>
      <c r="C72" s="228">
        <f>SUM(C73:C75)</f>
        <v>0</v>
      </c>
      <c r="D72" s="228">
        <f>SUM(D73:D75)</f>
        <v>0</v>
      </c>
      <c r="E72" s="228"/>
      <c r="F72" s="228">
        <f>SUM(F73:F75)</f>
        <v>0</v>
      </c>
      <c r="G72" s="110"/>
    </row>
    <row r="73" spans="1:7" x14ac:dyDescent="0.25">
      <c r="A73" s="124" t="s">
        <v>794</v>
      </c>
      <c r="B73" s="124" t="s">
        <v>795</v>
      </c>
      <c r="C73" s="144">
        <v>0</v>
      </c>
      <c r="D73" s="144">
        <v>0</v>
      </c>
      <c r="E73" s="144"/>
      <c r="F73" s="144">
        <v>0</v>
      </c>
      <c r="G73" s="110"/>
    </row>
    <row r="74" spans="1:7" x14ac:dyDescent="0.25">
      <c r="A74" s="124" t="s">
        <v>796</v>
      </c>
      <c r="B74" s="124" t="s">
        <v>797</v>
      </c>
      <c r="C74" s="144">
        <v>0</v>
      </c>
      <c r="D74" s="144">
        <v>0</v>
      </c>
      <c r="E74" s="144"/>
      <c r="F74" s="144">
        <v>0</v>
      </c>
      <c r="G74" s="110"/>
    </row>
    <row r="75" spans="1:7" x14ac:dyDescent="0.25">
      <c r="A75" s="124" t="s">
        <v>798</v>
      </c>
      <c r="B75" s="124" t="s">
        <v>799</v>
      </c>
      <c r="C75" s="144">
        <v>0</v>
      </c>
      <c r="D75" s="144">
        <v>0</v>
      </c>
      <c r="E75" s="144"/>
      <c r="F75" s="144">
        <v>0</v>
      </c>
      <c r="G75" s="110"/>
    </row>
    <row r="76" spans="1:7" x14ac:dyDescent="0.25">
      <c r="A76" s="227" t="s">
        <v>800</v>
      </c>
      <c r="B76" s="208" t="s">
        <v>83</v>
      </c>
      <c r="C76" s="228">
        <f>SUM(C77:C87)</f>
        <v>1</v>
      </c>
      <c r="D76" s="228">
        <f>SUM(D77:D87)</f>
        <v>0</v>
      </c>
      <c r="E76" s="228"/>
      <c r="F76" s="228">
        <f>SUM(F77:F87)</f>
        <v>1</v>
      </c>
      <c r="G76" s="110"/>
    </row>
    <row r="77" spans="1:7" x14ac:dyDescent="0.25">
      <c r="A77" s="124" t="s">
        <v>801</v>
      </c>
      <c r="B77" s="138" t="s">
        <v>287</v>
      </c>
      <c r="C77" s="144">
        <v>0</v>
      </c>
      <c r="D77" s="144">
        <v>0</v>
      </c>
      <c r="E77" s="144"/>
      <c r="F77" s="144">
        <v>0</v>
      </c>
      <c r="G77" s="110"/>
    </row>
    <row r="78" spans="1:7" x14ac:dyDescent="0.25">
      <c r="A78" s="124" t="s">
        <v>802</v>
      </c>
      <c r="B78" s="124" t="s">
        <v>803</v>
      </c>
      <c r="C78" s="144">
        <v>0</v>
      </c>
      <c r="D78" s="144">
        <v>0</v>
      </c>
      <c r="E78" s="144"/>
      <c r="F78" s="144">
        <v>0</v>
      </c>
      <c r="G78" s="110"/>
    </row>
    <row r="79" spans="1:7" x14ac:dyDescent="0.25">
      <c r="A79" s="124" t="s">
        <v>804</v>
      </c>
      <c r="B79" s="138" t="s">
        <v>289</v>
      </c>
      <c r="C79" s="144">
        <v>0</v>
      </c>
      <c r="D79" s="144">
        <v>0</v>
      </c>
      <c r="E79" s="144"/>
      <c r="F79" s="144">
        <v>0</v>
      </c>
      <c r="G79" s="110"/>
    </row>
    <row r="80" spans="1:7" x14ac:dyDescent="0.25">
      <c r="A80" s="124" t="s">
        <v>805</v>
      </c>
      <c r="B80" s="138" t="s">
        <v>291</v>
      </c>
      <c r="C80" s="144">
        <v>0</v>
      </c>
      <c r="D80" s="144">
        <v>0</v>
      </c>
      <c r="E80" s="144"/>
      <c r="F80" s="144">
        <v>0</v>
      </c>
      <c r="G80" s="110"/>
    </row>
    <row r="81" spans="1:7" x14ac:dyDescent="0.25">
      <c r="A81" s="124" t="s">
        <v>806</v>
      </c>
      <c r="B81" s="138" t="s">
        <v>14</v>
      </c>
      <c r="C81" s="144">
        <v>1</v>
      </c>
      <c r="D81" s="144">
        <v>0</v>
      </c>
      <c r="E81" s="144"/>
      <c r="F81" s="144">
        <v>1</v>
      </c>
      <c r="G81" s="110"/>
    </row>
    <row r="82" spans="1:7" x14ac:dyDescent="0.25">
      <c r="A82" s="124" t="s">
        <v>807</v>
      </c>
      <c r="B82" s="138" t="s">
        <v>294</v>
      </c>
      <c r="C82" s="144">
        <v>0</v>
      </c>
      <c r="D82" s="144">
        <v>0</v>
      </c>
      <c r="E82" s="144"/>
      <c r="F82" s="144">
        <v>0</v>
      </c>
      <c r="G82" s="110"/>
    </row>
    <row r="83" spans="1:7" x14ac:dyDescent="0.25">
      <c r="A83" s="124" t="s">
        <v>808</v>
      </c>
      <c r="B83" s="138" t="s">
        <v>296</v>
      </c>
      <c r="C83" s="144">
        <v>0</v>
      </c>
      <c r="D83" s="144">
        <v>0</v>
      </c>
      <c r="E83" s="144"/>
      <c r="F83" s="144">
        <v>0</v>
      </c>
      <c r="G83" s="110"/>
    </row>
    <row r="84" spans="1:7" x14ac:dyDescent="0.25">
      <c r="A84" s="124" t="s">
        <v>809</v>
      </c>
      <c r="B84" s="138" t="s">
        <v>298</v>
      </c>
      <c r="C84" s="144">
        <v>0</v>
      </c>
      <c r="D84" s="144">
        <v>0</v>
      </c>
      <c r="E84" s="144"/>
      <c r="F84" s="144">
        <v>0</v>
      </c>
      <c r="G84" s="110"/>
    </row>
    <row r="85" spans="1:7" x14ac:dyDescent="0.25">
      <c r="A85" s="124" t="s">
        <v>810</v>
      </c>
      <c r="B85" s="138" t="s">
        <v>300</v>
      </c>
      <c r="C85" s="144">
        <v>0</v>
      </c>
      <c r="D85" s="144">
        <v>0</v>
      </c>
      <c r="E85" s="144"/>
      <c r="F85" s="144">
        <v>0</v>
      </c>
      <c r="G85" s="110"/>
    </row>
    <row r="86" spans="1:7" x14ac:dyDescent="0.25">
      <c r="A86" s="124" t="s">
        <v>811</v>
      </c>
      <c r="B86" s="138" t="s">
        <v>302</v>
      </c>
      <c r="C86" s="144">
        <v>0</v>
      </c>
      <c r="D86" s="144">
        <v>0</v>
      </c>
      <c r="E86" s="144"/>
      <c r="F86" s="144">
        <v>0</v>
      </c>
      <c r="G86" s="110"/>
    </row>
    <row r="87" spans="1:7" x14ac:dyDescent="0.25">
      <c r="A87" s="124" t="s">
        <v>812</v>
      </c>
      <c r="B87" s="138" t="s">
        <v>83</v>
      </c>
      <c r="C87" s="144">
        <v>0</v>
      </c>
      <c r="D87" s="144">
        <v>0</v>
      </c>
      <c r="E87" s="144"/>
      <c r="F87" s="144">
        <v>0</v>
      </c>
      <c r="G87" s="110"/>
    </row>
    <row r="88" spans="1:7" outlineLevel="1" x14ac:dyDescent="0.25">
      <c r="A88" s="124" t="s">
        <v>813</v>
      </c>
      <c r="B88" s="211" t="s">
        <v>87</v>
      </c>
      <c r="C88" s="144"/>
      <c r="D88" s="144"/>
      <c r="E88" s="144"/>
      <c r="F88" s="144"/>
      <c r="G88" s="110"/>
    </row>
    <row r="89" spans="1:7" outlineLevel="1" x14ac:dyDescent="0.25">
      <c r="A89" s="124" t="s">
        <v>814</v>
      </c>
      <c r="B89" s="211" t="s">
        <v>87</v>
      </c>
      <c r="C89" s="144"/>
      <c r="D89" s="144"/>
      <c r="E89" s="144"/>
      <c r="F89" s="144"/>
      <c r="G89" s="110"/>
    </row>
    <row r="90" spans="1:7" outlineLevel="1" x14ac:dyDescent="0.25">
      <c r="A90" s="124" t="s">
        <v>815</v>
      </c>
      <c r="B90" s="211" t="s">
        <v>87</v>
      </c>
      <c r="C90" s="144"/>
      <c r="D90" s="144"/>
      <c r="E90" s="144"/>
      <c r="F90" s="144"/>
      <c r="G90" s="110"/>
    </row>
    <row r="91" spans="1:7" outlineLevel="1" x14ac:dyDescent="0.25">
      <c r="A91" s="124" t="s">
        <v>816</v>
      </c>
      <c r="B91" s="211" t="s">
        <v>87</v>
      </c>
      <c r="C91" s="144"/>
      <c r="D91" s="144"/>
      <c r="E91" s="144"/>
      <c r="F91" s="144"/>
      <c r="G91" s="110"/>
    </row>
    <row r="92" spans="1:7" outlineLevel="1" x14ac:dyDescent="0.25">
      <c r="A92" s="124" t="s">
        <v>817</v>
      </c>
      <c r="B92" s="211" t="s">
        <v>87</v>
      </c>
      <c r="C92" s="144"/>
      <c r="D92" s="144"/>
      <c r="E92" s="144"/>
      <c r="F92" s="144"/>
      <c r="G92" s="110"/>
    </row>
    <row r="93" spans="1:7" outlineLevel="1" x14ac:dyDescent="0.25">
      <c r="A93" s="124" t="s">
        <v>818</v>
      </c>
      <c r="B93" s="211" t="s">
        <v>87</v>
      </c>
      <c r="C93" s="144"/>
      <c r="D93" s="144"/>
      <c r="E93" s="144"/>
      <c r="F93" s="144"/>
      <c r="G93" s="110"/>
    </row>
    <row r="94" spans="1:7" outlineLevel="1" x14ac:dyDescent="0.25">
      <c r="A94" s="124" t="s">
        <v>819</v>
      </c>
      <c r="B94" s="211" t="s">
        <v>87</v>
      </c>
      <c r="C94" s="144"/>
      <c r="D94" s="144"/>
      <c r="E94" s="144"/>
      <c r="F94" s="144"/>
      <c r="G94" s="110"/>
    </row>
    <row r="95" spans="1:7" outlineLevel="1" x14ac:dyDescent="0.25">
      <c r="A95" s="124" t="s">
        <v>820</v>
      </c>
      <c r="B95" s="211" t="s">
        <v>87</v>
      </c>
      <c r="C95" s="144"/>
      <c r="D95" s="144"/>
      <c r="E95" s="144"/>
      <c r="F95" s="144"/>
      <c r="G95" s="110"/>
    </row>
    <row r="96" spans="1:7" outlineLevel="1" x14ac:dyDescent="0.25">
      <c r="A96" s="124" t="s">
        <v>821</v>
      </c>
      <c r="B96" s="211" t="s">
        <v>87</v>
      </c>
      <c r="C96" s="144"/>
      <c r="D96" s="144"/>
      <c r="E96" s="144"/>
      <c r="F96" s="144"/>
      <c r="G96" s="110"/>
    </row>
    <row r="97" spans="1:7" outlineLevel="1" x14ac:dyDescent="0.25">
      <c r="A97" s="124" t="s">
        <v>822</v>
      </c>
      <c r="B97" s="211" t="s">
        <v>87</v>
      </c>
      <c r="C97" s="144"/>
      <c r="D97" s="144"/>
      <c r="E97" s="144"/>
      <c r="F97" s="144"/>
      <c r="G97" s="110"/>
    </row>
    <row r="98" spans="1:7" ht="15" customHeight="1" x14ac:dyDescent="0.25">
      <c r="A98" s="134"/>
      <c r="B98" s="176" t="s">
        <v>823</v>
      </c>
      <c r="C98" s="134" t="s">
        <v>726</v>
      </c>
      <c r="D98" s="134" t="s">
        <v>727</v>
      </c>
      <c r="E98" s="136"/>
      <c r="F98" s="137" t="s">
        <v>691</v>
      </c>
      <c r="G98" s="137"/>
    </row>
    <row r="99" spans="1:7" x14ac:dyDescent="0.25">
      <c r="A99" s="227" t="s">
        <v>824</v>
      </c>
      <c r="B99" s="208" t="s">
        <v>3211</v>
      </c>
      <c r="C99" s="228">
        <f>SUM(C100:C148)</f>
        <v>1</v>
      </c>
      <c r="D99" s="228">
        <f>SUM(D100:D148)</f>
        <v>0</v>
      </c>
      <c r="E99" s="228"/>
      <c r="F99" s="228">
        <f>SUM(F100:F148)</f>
        <v>1</v>
      </c>
      <c r="G99" s="110"/>
    </row>
    <row r="100" spans="1:7" x14ac:dyDescent="0.25">
      <c r="A100" s="124" t="s">
        <v>826</v>
      </c>
      <c r="B100" s="191" t="s">
        <v>825</v>
      </c>
      <c r="C100" s="144">
        <v>6.9237827303408578E-2</v>
      </c>
      <c r="D100" s="144">
        <v>0</v>
      </c>
      <c r="E100" s="144"/>
      <c r="F100" s="144">
        <f>C100+D100</f>
        <v>6.9237827303408578E-2</v>
      </c>
      <c r="G100" s="110"/>
    </row>
    <row r="101" spans="1:7" x14ac:dyDescent="0.25">
      <c r="A101" s="124" t="s">
        <v>828</v>
      </c>
      <c r="B101" s="191" t="s">
        <v>827</v>
      </c>
      <c r="C101" s="144">
        <v>0.15328118702800914</v>
      </c>
      <c r="D101" s="144">
        <v>0</v>
      </c>
      <c r="E101" s="144"/>
      <c r="F101" s="144">
        <f t="shared" ref="F101:F112" si="1">C101+D101</f>
        <v>0.15328118702800914</v>
      </c>
      <c r="G101" s="110"/>
    </row>
    <row r="102" spans="1:7" x14ac:dyDescent="0.25">
      <c r="A102" s="124" t="s">
        <v>830</v>
      </c>
      <c r="B102" s="191" t="s">
        <v>829</v>
      </c>
      <c r="C102" s="144">
        <v>0</v>
      </c>
      <c r="D102" s="144">
        <v>0</v>
      </c>
      <c r="E102" s="144"/>
      <c r="F102" s="144">
        <f t="shared" si="1"/>
        <v>0</v>
      </c>
      <c r="G102" s="110"/>
    </row>
    <row r="103" spans="1:7" x14ac:dyDescent="0.25">
      <c r="A103" s="124" t="s">
        <v>832</v>
      </c>
      <c r="B103" s="191" t="s">
        <v>831</v>
      </c>
      <c r="C103" s="144">
        <v>0</v>
      </c>
      <c r="D103" s="144">
        <v>0</v>
      </c>
      <c r="E103" s="144"/>
      <c r="F103" s="144">
        <f t="shared" si="1"/>
        <v>0</v>
      </c>
      <c r="G103" s="110"/>
    </row>
    <row r="104" spans="1:7" x14ac:dyDescent="0.25">
      <c r="A104" s="124" t="s">
        <v>834</v>
      </c>
      <c r="B104" s="191" t="s">
        <v>833</v>
      </c>
      <c r="C104" s="144">
        <v>0</v>
      </c>
      <c r="D104" s="144">
        <v>0</v>
      </c>
      <c r="E104" s="144"/>
      <c r="F104" s="144">
        <f t="shared" si="1"/>
        <v>0</v>
      </c>
      <c r="G104" s="110"/>
    </row>
    <row r="105" spans="1:7" x14ac:dyDescent="0.25">
      <c r="A105" s="124" t="s">
        <v>836</v>
      </c>
      <c r="B105" s="191" t="s">
        <v>835</v>
      </c>
      <c r="C105" s="144">
        <v>0</v>
      </c>
      <c r="D105" s="144">
        <v>0</v>
      </c>
      <c r="E105" s="144"/>
      <c r="F105" s="144">
        <f t="shared" si="1"/>
        <v>0</v>
      </c>
      <c r="G105" s="110"/>
    </row>
    <row r="106" spans="1:7" x14ac:dyDescent="0.25">
      <c r="A106" s="124" t="s">
        <v>838</v>
      </c>
      <c r="B106" s="191" t="s">
        <v>837</v>
      </c>
      <c r="C106" s="144">
        <v>0</v>
      </c>
      <c r="D106" s="144">
        <v>0</v>
      </c>
      <c r="E106" s="144"/>
      <c r="F106" s="144">
        <f t="shared" si="1"/>
        <v>0</v>
      </c>
      <c r="G106" s="110"/>
    </row>
    <row r="107" spans="1:7" x14ac:dyDescent="0.25">
      <c r="A107" s="124" t="s">
        <v>840</v>
      </c>
      <c r="B107" s="191" t="s">
        <v>839</v>
      </c>
      <c r="C107" s="144">
        <v>0</v>
      </c>
      <c r="D107" s="144">
        <v>0</v>
      </c>
      <c r="E107" s="144"/>
      <c r="F107" s="144">
        <f t="shared" si="1"/>
        <v>0</v>
      </c>
      <c r="G107" s="110"/>
    </row>
    <row r="108" spans="1:7" x14ac:dyDescent="0.25">
      <c r="A108" s="124" t="s">
        <v>842</v>
      </c>
      <c r="B108" s="191" t="s">
        <v>841</v>
      </c>
      <c r="C108" s="144">
        <v>0.64001152760517221</v>
      </c>
      <c r="D108" s="144">
        <v>0</v>
      </c>
      <c r="E108" s="144"/>
      <c r="F108" s="144">
        <f t="shared" si="1"/>
        <v>0.64001152760517221</v>
      </c>
      <c r="G108" s="110"/>
    </row>
    <row r="109" spans="1:7" x14ac:dyDescent="0.25">
      <c r="A109" s="124" t="s">
        <v>844</v>
      </c>
      <c r="B109" s="191" t="s">
        <v>843</v>
      </c>
      <c r="C109" s="144">
        <v>0</v>
      </c>
      <c r="D109" s="144">
        <v>0</v>
      </c>
      <c r="E109" s="144"/>
      <c r="F109" s="144">
        <f t="shared" si="1"/>
        <v>0</v>
      </c>
      <c r="G109" s="110"/>
    </row>
    <row r="110" spans="1:7" x14ac:dyDescent="0.25">
      <c r="A110" s="124" t="s">
        <v>846</v>
      </c>
      <c r="B110" s="191" t="s">
        <v>845</v>
      </c>
      <c r="C110" s="144">
        <v>0.13746945806341002</v>
      </c>
      <c r="D110" s="144">
        <v>0</v>
      </c>
      <c r="E110" s="144"/>
      <c r="F110" s="144">
        <f t="shared" si="1"/>
        <v>0.13746945806341002</v>
      </c>
      <c r="G110" s="110"/>
    </row>
    <row r="111" spans="1:7" x14ac:dyDescent="0.25">
      <c r="A111" s="124" t="s">
        <v>848</v>
      </c>
      <c r="B111" s="191" t="s">
        <v>847</v>
      </c>
      <c r="C111" s="144">
        <v>0</v>
      </c>
      <c r="D111" s="144">
        <v>0</v>
      </c>
      <c r="E111" s="144"/>
      <c r="F111" s="144">
        <f t="shared" si="1"/>
        <v>0</v>
      </c>
      <c r="G111" s="110"/>
    </row>
    <row r="112" spans="1:7" x14ac:dyDescent="0.25">
      <c r="A112" s="124" t="s">
        <v>850</v>
      </c>
      <c r="B112" s="191" t="s">
        <v>849</v>
      </c>
      <c r="C112" s="144">
        <v>0</v>
      </c>
      <c r="D112" s="144">
        <v>0</v>
      </c>
      <c r="E112" s="144"/>
      <c r="F112" s="144">
        <f t="shared" si="1"/>
        <v>0</v>
      </c>
      <c r="G112" s="110"/>
    </row>
    <row r="113" spans="1:7" x14ac:dyDescent="0.25">
      <c r="A113" s="124" t="s">
        <v>851</v>
      </c>
      <c r="B113" s="191"/>
      <c r="C113" s="144"/>
      <c r="D113" s="144"/>
      <c r="E113" s="144"/>
      <c r="F113" s="144"/>
      <c r="G113" s="110"/>
    </row>
    <row r="114" spans="1:7" x14ac:dyDescent="0.25">
      <c r="A114" s="124" t="s">
        <v>852</v>
      </c>
      <c r="B114" s="191"/>
      <c r="C114" s="144"/>
      <c r="D114" s="144"/>
      <c r="E114" s="144"/>
      <c r="F114" s="144"/>
      <c r="G114" s="110"/>
    </row>
    <row r="115" spans="1:7" x14ac:dyDescent="0.25">
      <c r="A115" s="124" t="s">
        <v>853</v>
      </c>
      <c r="B115" s="191"/>
      <c r="C115" s="144"/>
      <c r="D115" s="144"/>
      <c r="E115" s="144"/>
      <c r="F115" s="144"/>
      <c r="G115" s="110"/>
    </row>
    <row r="116" spans="1:7" x14ac:dyDescent="0.25">
      <c r="A116" s="124" t="s">
        <v>854</v>
      </c>
      <c r="B116" s="191"/>
      <c r="C116" s="144"/>
      <c r="D116" s="144"/>
      <c r="E116" s="144"/>
      <c r="F116" s="144"/>
      <c r="G116" s="110"/>
    </row>
    <row r="117" spans="1:7" x14ac:dyDescent="0.25">
      <c r="A117" s="124" t="s">
        <v>855</v>
      </c>
      <c r="B117" s="191"/>
      <c r="C117" s="144"/>
      <c r="D117" s="144"/>
      <c r="E117" s="144"/>
      <c r="F117" s="144"/>
      <c r="G117" s="110"/>
    </row>
    <row r="118" spans="1:7" x14ac:dyDescent="0.25">
      <c r="A118" s="124" t="s">
        <v>856</v>
      </c>
      <c r="B118" s="191"/>
      <c r="C118" s="144"/>
      <c r="D118" s="144"/>
      <c r="E118" s="144"/>
      <c r="F118" s="144"/>
      <c r="G118" s="110"/>
    </row>
    <row r="119" spans="1:7" x14ac:dyDescent="0.25">
      <c r="A119" s="124" t="s">
        <v>857</v>
      </c>
      <c r="B119" s="191"/>
      <c r="C119" s="144"/>
      <c r="D119" s="144"/>
      <c r="E119" s="144"/>
      <c r="F119" s="144"/>
      <c r="G119" s="110"/>
    </row>
    <row r="120" spans="1:7" x14ac:dyDescent="0.25">
      <c r="A120" s="124" t="s">
        <v>858</v>
      </c>
      <c r="B120" s="191"/>
      <c r="C120" s="144"/>
      <c r="D120" s="144"/>
      <c r="E120" s="144"/>
      <c r="F120" s="144"/>
      <c r="G120" s="110"/>
    </row>
    <row r="121" spans="1:7" x14ac:dyDescent="0.25">
      <c r="A121" s="124" t="s">
        <v>859</v>
      </c>
      <c r="B121" s="191"/>
      <c r="C121" s="144"/>
      <c r="D121" s="144"/>
      <c r="E121" s="144"/>
      <c r="F121" s="144"/>
      <c r="G121" s="110"/>
    </row>
    <row r="122" spans="1:7" x14ac:dyDescent="0.25">
      <c r="A122" s="124" t="s">
        <v>860</v>
      </c>
      <c r="B122" s="191"/>
      <c r="C122" s="144"/>
      <c r="D122" s="144"/>
      <c r="E122" s="144"/>
      <c r="F122" s="144"/>
      <c r="G122" s="110"/>
    </row>
    <row r="123" spans="1:7" x14ac:dyDescent="0.25">
      <c r="A123" s="124" t="s">
        <v>861</v>
      </c>
      <c r="B123" s="191"/>
      <c r="C123" s="144"/>
      <c r="D123" s="144"/>
      <c r="E123" s="144"/>
      <c r="F123" s="144"/>
      <c r="G123" s="110"/>
    </row>
    <row r="124" spans="1:7" x14ac:dyDescent="0.25">
      <c r="A124" s="124" t="s">
        <v>862</v>
      </c>
      <c r="B124" s="191"/>
      <c r="C124" s="144"/>
      <c r="D124" s="144"/>
      <c r="E124" s="144"/>
      <c r="F124" s="144"/>
      <c r="G124" s="110"/>
    </row>
    <row r="125" spans="1:7" x14ac:dyDescent="0.25">
      <c r="A125" s="124" t="s">
        <v>863</v>
      </c>
      <c r="B125" s="191"/>
      <c r="C125" s="144"/>
      <c r="D125" s="144"/>
      <c r="E125" s="144"/>
      <c r="F125" s="144"/>
      <c r="G125" s="110"/>
    </row>
    <row r="126" spans="1:7" x14ac:dyDescent="0.25">
      <c r="A126" s="124" t="s">
        <v>864</v>
      </c>
      <c r="B126" s="191"/>
      <c r="C126" s="144"/>
      <c r="D126" s="144"/>
      <c r="E126" s="144"/>
      <c r="F126" s="144"/>
      <c r="G126" s="110"/>
    </row>
    <row r="127" spans="1:7" x14ac:dyDescent="0.25">
      <c r="A127" s="124" t="s">
        <v>865</v>
      </c>
      <c r="B127" s="191"/>
      <c r="C127" s="144"/>
      <c r="D127" s="144"/>
      <c r="E127" s="144"/>
      <c r="F127" s="144"/>
      <c r="G127" s="110"/>
    </row>
    <row r="128" spans="1:7" x14ac:dyDescent="0.25">
      <c r="A128" s="124" t="s">
        <v>866</v>
      </c>
      <c r="B128" s="191"/>
      <c r="C128" s="144"/>
      <c r="D128" s="144"/>
      <c r="E128" s="144"/>
      <c r="F128" s="144"/>
      <c r="G128" s="110"/>
    </row>
    <row r="129" spans="1:7" x14ac:dyDescent="0.25">
      <c r="A129" s="124" t="s">
        <v>867</v>
      </c>
      <c r="B129" s="191"/>
      <c r="C129" s="144"/>
      <c r="D129" s="144"/>
      <c r="E129" s="144"/>
      <c r="F129" s="144"/>
      <c r="G129" s="110"/>
    </row>
    <row r="130" spans="1:7" x14ac:dyDescent="0.25">
      <c r="A130" s="124" t="s">
        <v>868</v>
      </c>
      <c r="B130" s="191"/>
      <c r="C130" s="144"/>
      <c r="D130" s="144"/>
      <c r="E130" s="144"/>
      <c r="F130" s="144"/>
      <c r="G130" s="110"/>
    </row>
    <row r="131" spans="1:7" x14ac:dyDescent="0.25">
      <c r="A131" s="124" t="s">
        <v>869</v>
      </c>
      <c r="B131" s="191"/>
      <c r="C131" s="144"/>
      <c r="D131" s="144"/>
      <c r="E131" s="144"/>
      <c r="F131" s="144"/>
      <c r="G131" s="110"/>
    </row>
    <row r="132" spans="1:7" x14ac:dyDescent="0.25">
      <c r="A132" s="124" t="s">
        <v>870</v>
      </c>
      <c r="B132" s="191"/>
      <c r="C132" s="144"/>
      <c r="D132" s="144"/>
      <c r="E132" s="144"/>
      <c r="F132" s="144"/>
      <c r="G132" s="110"/>
    </row>
    <row r="133" spans="1:7" x14ac:dyDescent="0.25">
      <c r="A133" s="124" t="s">
        <v>871</v>
      </c>
      <c r="B133" s="191"/>
      <c r="C133" s="144"/>
      <c r="D133" s="144"/>
      <c r="E133" s="144"/>
      <c r="F133" s="144"/>
      <c r="G133" s="110"/>
    </row>
    <row r="134" spans="1:7" x14ac:dyDescent="0.25">
      <c r="A134" s="124" t="s">
        <v>872</v>
      </c>
      <c r="B134" s="191"/>
      <c r="C134" s="144"/>
      <c r="D134" s="144"/>
      <c r="E134" s="144"/>
      <c r="F134" s="144"/>
      <c r="G134" s="110"/>
    </row>
    <row r="135" spans="1:7" x14ac:dyDescent="0.25">
      <c r="A135" s="124" t="s">
        <v>873</v>
      </c>
      <c r="B135" s="191"/>
      <c r="C135" s="144"/>
      <c r="D135" s="144"/>
      <c r="E135" s="144"/>
      <c r="F135" s="144"/>
      <c r="G135" s="110"/>
    </row>
    <row r="136" spans="1:7" x14ac:dyDescent="0.25">
      <c r="A136" s="124" t="s">
        <v>874</v>
      </c>
      <c r="B136" s="191"/>
      <c r="C136" s="144"/>
      <c r="D136" s="144"/>
      <c r="E136" s="144"/>
      <c r="F136" s="144"/>
      <c r="G136" s="110"/>
    </row>
    <row r="137" spans="1:7" x14ac:dyDescent="0.25">
      <c r="A137" s="124" t="s">
        <v>875</v>
      </c>
      <c r="B137" s="191"/>
      <c r="C137" s="144"/>
      <c r="D137" s="144"/>
      <c r="E137" s="144"/>
      <c r="F137" s="144"/>
      <c r="G137" s="110"/>
    </row>
    <row r="138" spans="1:7" x14ac:dyDescent="0.25">
      <c r="A138" s="124" t="s">
        <v>876</v>
      </c>
      <c r="B138" s="191"/>
      <c r="C138" s="144"/>
      <c r="D138" s="144"/>
      <c r="E138" s="144"/>
      <c r="F138" s="144"/>
      <c r="G138" s="110"/>
    </row>
    <row r="139" spans="1:7" x14ac:dyDescent="0.25">
      <c r="A139" s="124" t="s">
        <v>877</v>
      </c>
      <c r="B139" s="191"/>
      <c r="C139" s="144"/>
      <c r="D139" s="144"/>
      <c r="E139" s="144"/>
      <c r="F139" s="144"/>
      <c r="G139" s="110"/>
    </row>
    <row r="140" spans="1:7" x14ac:dyDescent="0.25">
      <c r="A140" s="124" t="s">
        <v>878</v>
      </c>
      <c r="B140" s="191"/>
      <c r="C140" s="144"/>
      <c r="D140" s="144"/>
      <c r="E140" s="144"/>
      <c r="F140" s="144"/>
      <c r="G140" s="110"/>
    </row>
    <row r="141" spans="1:7" x14ac:dyDescent="0.25">
      <c r="A141" s="124" t="s">
        <v>879</v>
      </c>
      <c r="B141" s="191"/>
      <c r="C141" s="144"/>
      <c r="D141" s="144"/>
      <c r="E141" s="144"/>
      <c r="F141" s="144"/>
      <c r="G141" s="110"/>
    </row>
    <row r="142" spans="1:7" x14ac:dyDescent="0.25">
      <c r="A142" s="124" t="s">
        <v>880</v>
      </c>
      <c r="B142" s="191"/>
      <c r="C142" s="144"/>
      <c r="D142" s="144"/>
      <c r="E142" s="144"/>
      <c r="F142" s="144"/>
      <c r="G142" s="110"/>
    </row>
    <row r="143" spans="1:7" x14ac:dyDescent="0.25">
      <c r="A143" s="124" t="s">
        <v>881</v>
      </c>
      <c r="B143" s="191"/>
      <c r="C143" s="144"/>
      <c r="D143" s="144"/>
      <c r="E143" s="144"/>
      <c r="F143" s="144"/>
      <c r="G143" s="110"/>
    </row>
    <row r="144" spans="1:7" x14ac:dyDescent="0.25">
      <c r="A144" s="124" t="s">
        <v>882</v>
      </c>
      <c r="B144" s="191"/>
      <c r="C144" s="144"/>
      <c r="D144" s="144"/>
      <c r="E144" s="144"/>
      <c r="F144" s="144"/>
      <c r="G144" s="110"/>
    </row>
    <row r="145" spans="1:7" x14ac:dyDescent="0.25">
      <c r="A145" s="124" t="s">
        <v>883</v>
      </c>
      <c r="B145" s="191"/>
      <c r="C145" s="144"/>
      <c r="D145" s="144"/>
      <c r="E145" s="144"/>
      <c r="F145" s="144"/>
      <c r="G145" s="110"/>
    </row>
    <row r="146" spans="1:7" x14ac:dyDescent="0.25">
      <c r="A146" s="124" t="s">
        <v>884</v>
      </c>
      <c r="B146" s="191"/>
      <c r="C146" s="144"/>
      <c r="D146" s="144"/>
      <c r="E146" s="144"/>
      <c r="F146" s="144"/>
      <c r="G146" s="110"/>
    </row>
    <row r="147" spans="1:7" x14ac:dyDescent="0.25">
      <c r="A147" s="124" t="s">
        <v>885</v>
      </c>
      <c r="B147" s="191"/>
      <c r="C147" s="144"/>
      <c r="D147" s="144"/>
      <c r="E147" s="144"/>
      <c r="F147" s="144"/>
      <c r="G147" s="110"/>
    </row>
    <row r="148" spans="1:7" x14ac:dyDescent="0.25">
      <c r="A148" s="124" t="s">
        <v>886</v>
      </c>
      <c r="B148" s="191"/>
      <c r="C148" s="144"/>
      <c r="D148" s="144"/>
      <c r="E148" s="144"/>
      <c r="F148" s="144"/>
      <c r="G148" s="110"/>
    </row>
    <row r="149" spans="1:7" ht="15" customHeight="1" x14ac:dyDescent="0.25">
      <c r="A149" s="134"/>
      <c r="B149" s="135" t="s">
        <v>887</v>
      </c>
      <c r="C149" s="134" t="s">
        <v>726</v>
      </c>
      <c r="D149" s="134" t="s">
        <v>727</v>
      </c>
      <c r="E149" s="136"/>
      <c r="F149" s="137" t="s">
        <v>691</v>
      </c>
      <c r="G149" s="137"/>
    </row>
    <row r="150" spans="1:7" x14ac:dyDescent="0.25">
      <c r="A150" s="124" t="s">
        <v>888</v>
      </c>
      <c r="B150" s="124" t="s">
        <v>889</v>
      </c>
      <c r="C150" s="144">
        <v>1</v>
      </c>
      <c r="D150" s="144">
        <v>0</v>
      </c>
      <c r="E150" s="229"/>
      <c r="F150" s="144">
        <f>C150+D150</f>
        <v>1</v>
      </c>
    </row>
    <row r="151" spans="1:7" x14ac:dyDescent="0.25">
      <c r="A151" s="124" t="s">
        <v>890</v>
      </c>
      <c r="B151" s="124" t="s">
        <v>891</v>
      </c>
      <c r="C151" s="144">
        <v>0</v>
      </c>
      <c r="D151" s="144">
        <v>0</v>
      </c>
      <c r="E151" s="229"/>
      <c r="F151" s="144">
        <f t="shared" ref="F151:F152" si="2">C151+D151</f>
        <v>0</v>
      </c>
    </row>
    <row r="152" spans="1:7" x14ac:dyDescent="0.25">
      <c r="A152" s="124" t="s">
        <v>892</v>
      </c>
      <c r="B152" s="124" t="s">
        <v>83</v>
      </c>
      <c r="C152" s="144">
        <v>0</v>
      </c>
      <c r="D152" s="144">
        <v>0</v>
      </c>
      <c r="E152" s="229"/>
      <c r="F152" s="144">
        <f t="shared" si="2"/>
        <v>0</v>
      </c>
    </row>
    <row r="153" spans="1:7" outlineLevel="1" x14ac:dyDescent="0.25">
      <c r="A153" s="124" t="s">
        <v>893</v>
      </c>
      <c r="B153" s="126"/>
      <c r="C153" s="144"/>
      <c r="D153" s="144"/>
      <c r="E153" s="229"/>
      <c r="F153" s="144"/>
    </row>
    <row r="154" spans="1:7" outlineLevel="1" x14ac:dyDescent="0.25">
      <c r="A154" s="124" t="s">
        <v>894</v>
      </c>
      <c r="B154" s="126"/>
      <c r="C154" s="144"/>
      <c r="D154" s="144"/>
      <c r="E154" s="229"/>
      <c r="F154" s="144"/>
    </row>
    <row r="155" spans="1:7" outlineLevel="1" x14ac:dyDescent="0.25">
      <c r="A155" s="124" t="s">
        <v>895</v>
      </c>
      <c r="B155" s="126"/>
      <c r="C155" s="144"/>
      <c r="D155" s="144"/>
      <c r="E155" s="229"/>
      <c r="F155" s="144"/>
    </row>
    <row r="156" spans="1:7" outlineLevel="1" x14ac:dyDescent="0.25">
      <c r="A156" s="124" t="s">
        <v>896</v>
      </c>
      <c r="B156" s="126"/>
      <c r="C156" s="144"/>
      <c r="D156" s="144"/>
      <c r="E156" s="229"/>
      <c r="F156" s="144"/>
    </row>
    <row r="157" spans="1:7" outlineLevel="1" x14ac:dyDescent="0.25">
      <c r="A157" s="124" t="s">
        <v>897</v>
      </c>
      <c r="C157" s="230"/>
      <c r="D157" s="230"/>
      <c r="E157" s="231"/>
      <c r="F157" s="230"/>
    </row>
    <row r="158" spans="1:7" outlineLevel="1" x14ac:dyDescent="0.25">
      <c r="A158" s="124" t="s">
        <v>898</v>
      </c>
      <c r="C158" s="230"/>
      <c r="D158" s="230"/>
      <c r="E158" s="231"/>
      <c r="F158" s="230"/>
    </row>
    <row r="159" spans="1:7" ht="15" customHeight="1" x14ac:dyDescent="0.25">
      <c r="A159" s="134"/>
      <c r="B159" s="135" t="s">
        <v>899</v>
      </c>
      <c r="C159" s="134" t="s">
        <v>726</v>
      </c>
      <c r="D159" s="134" t="s">
        <v>727</v>
      </c>
      <c r="E159" s="136"/>
      <c r="F159" s="137" t="s">
        <v>691</v>
      </c>
      <c r="G159" s="137"/>
    </row>
    <row r="160" spans="1:7" x14ac:dyDescent="0.25">
      <c r="A160" s="124" t="s">
        <v>900</v>
      </c>
      <c r="B160" s="124" t="s">
        <v>901</v>
      </c>
      <c r="C160" s="144">
        <v>0</v>
      </c>
      <c r="D160" s="144">
        <v>0</v>
      </c>
      <c r="E160" s="229"/>
      <c r="F160" s="144">
        <f>C160+D160</f>
        <v>0</v>
      </c>
    </row>
    <row r="161" spans="1:7" x14ac:dyDescent="0.25">
      <c r="A161" s="124" t="s">
        <v>902</v>
      </c>
      <c r="B161" s="124" t="s">
        <v>903</v>
      </c>
      <c r="C161" s="144">
        <v>1</v>
      </c>
      <c r="D161" s="144">
        <v>0</v>
      </c>
      <c r="E161" s="229"/>
      <c r="F161" s="144">
        <f>C161+D161</f>
        <v>1</v>
      </c>
    </row>
    <row r="162" spans="1:7" x14ac:dyDescent="0.25">
      <c r="A162" s="124" t="s">
        <v>904</v>
      </c>
      <c r="B162" s="124" t="s">
        <v>83</v>
      </c>
      <c r="C162" s="144">
        <v>0</v>
      </c>
      <c r="D162" s="144">
        <v>0</v>
      </c>
      <c r="E162" s="229"/>
      <c r="F162" s="144">
        <f t="shared" ref="F162" si="3">C162+D162</f>
        <v>0</v>
      </c>
    </row>
    <row r="163" spans="1:7" outlineLevel="1" x14ac:dyDescent="0.25">
      <c r="A163" s="124" t="s">
        <v>905</v>
      </c>
      <c r="B163" s="126"/>
      <c r="C163" s="126"/>
      <c r="D163" s="126"/>
      <c r="E163" s="232"/>
      <c r="F163" s="126"/>
    </row>
    <row r="164" spans="1:7" outlineLevel="1" x14ac:dyDescent="0.25">
      <c r="A164" s="124" t="s">
        <v>906</v>
      </c>
      <c r="B164" s="126"/>
      <c r="C164" s="126"/>
      <c r="D164" s="126"/>
      <c r="E164" s="232"/>
      <c r="F164" s="126"/>
    </row>
    <row r="165" spans="1:7" outlineLevel="1" x14ac:dyDescent="0.25">
      <c r="A165" s="124" t="s">
        <v>907</v>
      </c>
      <c r="B165" s="126"/>
      <c r="C165" s="126"/>
      <c r="D165" s="126"/>
      <c r="E165" s="232"/>
      <c r="F165" s="126"/>
    </row>
    <row r="166" spans="1:7" outlineLevel="1" x14ac:dyDescent="0.25">
      <c r="A166" s="124" t="s">
        <v>908</v>
      </c>
      <c r="E166" s="107"/>
    </row>
    <row r="167" spans="1:7" outlineLevel="1" x14ac:dyDescent="0.25">
      <c r="A167" s="124" t="s">
        <v>909</v>
      </c>
      <c r="E167" s="107"/>
    </row>
    <row r="168" spans="1:7" outlineLevel="1" x14ac:dyDescent="0.25">
      <c r="A168" s="124" t="s">
        <v>910</v>
      </c>
      <c r="E168" s="107"/>
    </row>
    <row r="169" spans="1:7" ht="15" customHeight="1" x14ac:dyDescent="0.25">
      <c r="A169" s="134"/>
      <c r="B169" s="135" t="s">
        <v>911</v>
      </c>
      <c r="C169" s="134" t="s">
        <v>726</v>
      </c>
      <c r="D169" s="134" t="s">
        <v>727</v>
      </c>
      <c r="E169" s="136"/>
      <c r="F169" s="137" t="s">
        <v>691</v>
      </c>
      <c r="G169" s="137"/>
    </row>
    <row r="170" spans="1:7" x14ac:dyDescent="0.25">
      <c r="A170" s="124" t="s">
        <v>912</v>
      </c>
      <c r="B170" s="165" t="s">
        <v>913</v>
      </c>
      <c r="C170" s="144">
        <v>0.60476774349033069</v>
      </c>
      <c r="D170" s="144">
        <v>0</v>
      </c>
      <c r="E170" s="229"/>
      <c r="F170" s="144">
        <f t="shared" ref="F170:F174" si="4">C170+D170</f>
        <v>0.60476774349033069</v>
      </c>
    </row>
    <row r="171" spans="1:7" x14ac:dyDescent="0.25">
      <c r="A171" s="124" t="s">
        <v>914</v>
      </c>
      <c r="B171" s="165" t="s">
        <v>915</v>
      </c>
      <c r="C171" s="144">
        <v>0.32504798101736954</v>
      </c>
      <c r="D171" s="144">
        <v>0</v>
      </c>
      <c r="E171" s="229"/>
      <c r="F171" s="144">
        <f t="shared" si="4"/>
        <v>0.32504798101736954</v>
      </c>
    </row>
    <row r="172" spans="1:7" x14ac:dyDescent="0.25">
      <c r="A172" s="124" t="s">
        <v>916</v>
      </c>
      <c r="B172" s="165" t="s">
        <v>917</v>
      </c>
      <c r="C172" s="144">
        <v>6.2904472475589265E-2</v>
      </c>
      <c r="D172" s="144">
        <v>0</v>
      </c>
      <c r="E172" s="144"/>
      <c r="F172" s="144">
        <f t="shared" si="4"/>
        <v>6.2904472475589265E-2</v>
      </c>
    </row>
    <row r="173" spans="1:7" x14ac:dyDescent="0.25">
      <c r="A173" s="124" t="s">
        <v>918</v>
      </c>
      <c r="B173" s="165" t="s">
        <v>919</v>
      </c>
      <c r="C173" s="144">
        <v>7.2798030167105336E-3</v>
      </c>
      <c r="D173" s="144">
        <v>0</v>
      </c>
      <c r="E173" s="144"/>
      <c r="F173" s="144">
        <f t="shared" si="4"/>
        <v>7.2798030167105336E-3</v>
      </c>
    </row>
    <row r="174" spans="1:7" x14ac:dyDescent="0.25">
      <c r="A174" s="124" t="s">
        <v>920</v>
      </c>
      <c r="B174" s="165" t="s">
        <v>921</v>
      </c>
      <c r="C174" s="144">
        <v>0</v>
      </c>
      <c r="D174" s="144">
        <v>0</v>
      </c>
      <c r="E174" s="144"/>
      <c r="F174" s="144">
        <f t="shared" si="4"/>
        <v>0</v>
      </c>
    </row>
    <row r="175" spans="1:7" outlineLevel="1" x14ac:dyDescent="0.25">
      <c r="A175" s="124" t="s">
        <v>922</v>
      </c>
      <c r="B175" s="128"/>
      <c r="C175" s="230"/>
      <c r="D175" s="230"/>
      <c r="E175" s="230"/>
      <c r="F175" s="230"/>
    </row>
    <row r="176" spans="1:7" outlineLevel="1" x14ac:dyDescent="0.25">
      <c r="A176" s="124" t="s">
        <v>923</v>
      </c>
      <c r="B176" s="128"/>
      <c r="C176" s="230"/>
      <c r="D176" s="230"/>
      <c r="E176" s="230"/>
      <c r="F176" s="230"/>
    </row>
    <row r="177" spans="1:7" outlineLevel="1" x14ac:dyDescent="0.25">
      <c r="A177" s="124" t="s">
        <v>924</v>
      </c>
      <c r="B177" s="166"/>
      <c r="C177" s="230"/>
      <c r="D177" s="230"/>
      <c r="E177" s="230"/>
      <c r="F177" s="230"/>
    </row>
    <row r="178" spans="1:7" outlineLevel="1" x14ac:dyDescent="0.25">
      <c r="A178" s="124" t="s">
        <v>925</v>
      </c>
      <c r="B178" s="166"/>
      <c r="C178" s="230"/>
      <c r="D178" s="230"/>
      <c r="E178" s="230"/>
      <c r="F178" s="230"/>
    </row>
    <row r="179" spans="1:7" ht="15" customHeight="1" x14ac:dyDescent="0.25">
      <c r="A179" s="134"/>
      <c r="B179" s="176" t="s">
        <v>926</v>
      </c>
      <c r="C179" s="134" t="s">
        <v>726</v>
      </c>
      <c r="D179" s="134" t="s">
        <v>727</v>
      </c>
      <c r="E179" s="134"/>
      <c r="F179" s="134" t="s">
        <v>691</v>
      </c>
      <c r="G179" s="137"/>
    </row>
    <row r="180" spans="1:7" x14ac:dyDescent="0.25">
      <c r="A180" s="124" t="s">
        <v>927</v>
      </c>
      <c r="B180" s="124" t="s">
        <v>928</v>
      </c>
      <c r="C180" s="144">
        <v>0</v>
      </c>
      <c r="D180" s="144">
        <v>0</v>
      </c>
      <c r="E180" s="229"/>
      <c r="F180" s="144">
        <f t="shared" ref="F180:F181" si="5">C180+D180</f>
        <v>0</v>
      </c>
    </row>
    <row r="181" spans="1:7" outlineLevel="1" x14ac:dyDescent="0.25">
      <c r="A181" s="124" t="s">
        <v>929</v>
      </c>
      <c r="B181" s="212" t="s">
        <v>930</v>
      </c>
      <c r="C181" s="144"/>
      <c r="D181" s="144">
        <v>0</v>
      </c>
      <c r="E181" s="229"/>
      <c r="F181" s="144">
        <f t="shared" si="5"/>
        <v>0</v>
      </c>
    </row>
    <row r="182" spans="1:7" outlineLevel="1" x14ac:dyDescent="0.25">
      <c r="A182" s="124" t="s">
        <v>931</v>
      </c>
      <c r="B182" s="233"/>
      <c r="C182" s="230"/>
      <c r="D182" s="230"/>
      <c r="E182" s="231"/>
      <c r="F182" s="230"/>
    </row>
    <row r="183" spans="1:7" outlineLevel="1" x14ac:dyDescent="0.25">
      <c r="A183" s="124" t="s">
        <v>932</v>
      </c>
      <c r="B183" s="233"/>
      <c r="C183" s="230"/>
      <c r="D183" s="230"/>
      <c r="E183" s="231"/>
      <c r="F183" s="230"/>
    </row>
    <row r="184" spans="1:7" outlineLevel="1" x14ac:dyDescent="0.25">
      <c r="A184" s="124" t="s">
        <v>933</v>
      </c>
      <c r="B184" s="233"/>
      <c r="C184" s="230"/>
      <c r="D184" s="230"/>
      <c r="E184" s="231"/>
      <c r="F184" s="230"/>
    </row>
    <row r="185" spans="1:7" ht="18.75" x14ac:dyDescent="0.25">
      <c r="A185" s="234"/>
      <c r="B185" s="235" t="s">
        <v>688</v>
      </c>
      <c r="C185" s="234"/>
      <c r="D185" s="234"/>
      <c r="E185" s="234"/>
      <c r="F185" s="236"/>
      <c r="G185" s="236"/>
    </row>
    <row r="186" spans="1:7" ht="15" customHeight="1" x14ac:dyDescent="0.25">
      <c r="A186" s="134"/>
      <c r="B186" s="135" t="s">
        <v>934</v>
      </c>
      <c r="C186" s="134" t="s">
        <v>935</v>
      </c>
      <c r="D186" s="134" t="s">
        <v>936</v>
      </c>
      <c r="E186" s="136"/>
      <c r="F186" s="134" t="s">
        <v>726</v>
      </c>
      <c r="G186" s="134" t="s">
        <v>937</v>
      </c>
    </row>
    <row r="187" spans="1:7" x14ac:dyDescent="0.25">
      <c r="A187" s="124" t="s">
        <v>938</v>
      </c>
      <c r="B187" s="138" t="s">
        <v>939</v>
      </c>
      <c r="C187" s="139">
        <v>509.72980540880502</v>
      </c>
      <c r="D187" s="139">
        <v>2862</v>
      </c>
      <c r="E187" s="164"/>
      <c r="F187" s="139"/>
      <c r="G187" s="139"/>
    </row>
    <row r="188" spans="1:7" x14ac:dyDescent="0.25">
      <c r="A188" s="161"/>
      <c r="B188" s="214"/>
      <c r="C188" s="164"/>
      <c r="D188" s="164"/>
      <c r="E188" s="164"/>
      <c r="F188" s="163"/>
      <c r="G188" s="163"/>
    </row>
    <row r="189" spans="1:7" x14ac:dyDescent="0.25">
      <c r="B189" s="138" t="s">
        <v>940</v>
      </c>
      <c r="C189" s="139"/>
      <c r="D189" s="207"/>
      <c r="E189" s="161"/>
      <c r="F189" s="213"/>
      <c r="G189" s="213"/>
    </row>
    <row r="190" spans="1:7" x14ac:dyDescent="0.25">
      <c r="A190" s="124" t="s">
        <v>941</v>
      </c>
      <c r="B190" s="191" t="s">
        <v>942</v>
      </c>
      <c r="C190" s="139">
        <v>0.39123409999999997</v>
      </c>
      <c r="D190" s="207">
        <v>4</v>
      </c>
      <c r="E190" s="161"/>
      <c r="F190" s="152">
        <f>IF($C$214=0,"",IF(C190="[for completion]","",IF(C190="","",C190/$C$214)))</f>
        <v>2.6818040522969569E-4</v>
      </c>
      <c r="G190" s="152">
        <f>IF($D$214=0,"",IF(D190="[for completion]","",IF(D190="","",D190/$D$214)))</f>
        <v>1.397624039133473E-3</v>
      </c>
    </row>
    <row r="191" spans="1:7" x14ac:dyDescent="0.25">
      <c r="A191" s="124" t="s">
        <v>943</v>
      </c>
      <c r="B191" s="191" t="s">
        <v>944</v>
      </c>
      <c r="C191" s="139">
        <v>32.057361640000003</v>
      </c>
      <c r="D191" s="207">
        <v>191</v>
      </c>
      <c r="E191" s="161"/>
      <c r="F191" s="152">
        <f t="shared" ref="F191:F213" si="6">IF($C$214=0,"",IF(C191="[for completion]","",IF(C191="","",C191/$C$214)))</f>
        <v>2.19744552819146E-2</v>
      </c>
      <c r="G191" s="152">
        <f t="shared" ref="G191:G213" si="7">IF($D$214=0,"",IF(D191="[for completion]","",IF(D191="","",D191/$D$214)))</f>
        <v>6.6736547868623347E-2</v>
      </c>
    </row>
    <row r="192" spans="1:7" x14ac:dyDescent="0.25">
      <c r="A192" s="124" t="s">
        <v>945</v>
      </c>
      <c r="B192" s="191" t="s">
        <v>946</v>
      </c>
      <c r="C192" s="139">
        <v>123.38163317999999</v>
      </c>
      <c r="D192" s="207">
        <v>480</v>
      </c>
      <c r="E192" s="161"/>
      <c r="F192" s="152">
        <f t="shared" si="6"/>
        <v>8.4574776033362303E-2</v>
      </c>
      <c r="G192" s="152">
        <f t="shared" si="7"/>
        <v>0.16771488469601678</v>
      </c>
    </row>
    <row r="193" spans="1:7" x14ac:dyDescent="0.25">
      <c r="A193" s="124" t="s">
        <v>947</v>
      </c>
      <c r="B193" s="191" t="s">
        <v>948</v>
      </c>
      <c r="C193" s="139">
        <v>221.05056875</v>
      </c>
      <c r="D193" s="207">
        <v>631</v>
      </c>
      <c r="E193" s="161"/>
      <c r="F193" s="152">
        <f t="shared" si="6"/>
        <v>0.15152419255793326</v>
      </c>
      <c r="G193" s="152">
        <f t="shared" si="7"/>
        <v>0.22047519217330538</v>
      </c>
    </row>
    <row r="194" spans="1:7" x14ac:dyDescent="0.25">
      <c r="A194" s="124" t="s">
        <v>949</v>
      </c>
      <c r="B194" s="191" t="s">
        <v>950</v>
      </c>
      <c r="C194" s="139">
        <v>218.65599044000001</v>
      </c>
      <c r="D194" s="207">
        <v>486</v>
      </c>
      <c r="E194" s="161"/>
      <c r="F194" s="152">
        <f t="shared" si="6"/>
        <v>0.14988277382288426</v>
      </c>
      <c r="G194" s="152">
        <f t="shared" si="7"/>
        <v>0.16981132075471697</v>
      </c>
    </row>
    <row r="195" spans="1:7" x14ac:dyDescent="0.25">
      <c r="A195" s="124" t="s">
        <v>951</v>
      </c>
      <c r="B195" s="191" t="s">
        <v>952</v>
      </c>
      <c r="C195" s="139">
        <v>187.55548675</v>
      </c>
      <c r="D195" s="207">
        <v>343</v>
      </c>
      <c r="E195" s="161"/>
      <c r="F195" s="152">
        <f t="shared" si="6"/>
        <v>0.12856421881341076</v>
      </c>
      <c r="G195" s="152">
        <f t="shared" si="7"/>
        <v>0.11984626135569532</v>
      </c>
    </row>
    <row r="196" spans="1:7" x14ac:dyDescent="0.25">
      <c r="A196" s="124" t="s">
        <v>953</v>
      </c>
      <c r="B196" s="191" t="s">
        <v>954</v>
      </c>
      <c r="C196" s="139">
        <v>148.47824076000001</v>
      </c>
      <c r="D196" s="207">
        <v>228</v>
      </c>
      <c r="E196" s="161"/>
      <c r="F196" s="152">
        <f t="shared" si="6"/>
        <v>0.10177782247204199</v>
      </c>
      <c r="G196" s="152">
        <f t="shared" si="7"/>
        <v>7.9664570230607967E-2</v>
      </c>
    </row>
    <row r="197" spans="1:7" x14ac:dyDescent="0.25">
      <c r="A197" s="124" t="s">
        <v>955</v>
      </c>
      <c r="B197" s="191" t="s">
        <v>956</v>
      </c>
      <c r="C197" s="139">
        <v>120.46776112000001</v>
      </c>
      <c r="D197" s="207">
        <v>161</v>
      </c>
      <c r="E197" s="161"/>
      <c r="F197" s="152">
        <f t="shared" si="6"/>
        <v>8.2577395462910277E-2</v>
      </c>
      <c r="G197" s="152">
        <f t="shared" si="7"/>
        <v>5.625436757512229E-2</v>
      </c>
    </row>
    <row r="198" spans="1:7" x14ac:dyDescent="0.25">
      <c r="A198" s="124" t="s">
        <v>957</v>
      </c>
      <c r="B198" s="191" t="s">
        <v>958</v>
      </c>
      <c r="C198" s="139">
        <v>84.702372159999996</v>
      </c>
      <c r="D198" s="207">
        <v>100</v>
      </c>
      <c r="E198" s="161"/>
      <c r="F198" s="152">
        <f t="shared" si="6"/>
        <v>5.8061187636213964E-2</v>
      </c>
      <c r="G198" s="152">
        <f t="shared" si="7"/>
        <v>3.494060097833683E-2</v>
      </c>
    </row>
    <row r="199" spans="1:7" x14ac:dyDescent="0.25">
      <c r="A199" s="124" t="s">
        <v>959</v>
      </c>
      <c r="B199" s="191" t="s">
        <v>960</v>
      </c>
      <c r="C199" s="139">
        <v>49.677349280000001</v>
      </c>
      <c r="D199" s="207">
        <v>52</v>
      </c>
      <c r="E199" s="130"/>
      <c r="F199" s="152">
        <f t="shared" si="6"/>
        <v>3.4052480754227545E-2</v>
      </c>
      <c r="G199" s="152">
        <f t="shared" si="7"/>
        <v>1.8169112508735149E-2</v>
      </c>
    </row>
    <row r="200" spans="1:7" x14ac:dyDescent="0.25">
      <c r="A200" s="124" t="s">
        <v>961</v>
      </c>
      <c r="B200" s="191" t="s">
        <v>962</v>
      </c>
      <c r="C200" s="139">
        <v>272.42870490000001</v>
      </c>
      <c r="D200" s="207">
        <v>186</v>
      </c>
      <c r="E200" s="130"/>
      <c r="F200" s="152">
        <f t="shared" si="6"/>
        <v>0.18674251675987139</v>
      </c>
      <c r="G200" s="152">
        <f t="shared" si="7"/>
        <v>6.4989517819706494E-2</v>
      </c>
    </row>
    <row r="201" spans="1:7" x14ac:dyDescent="0.25">
      <c r="A201" s="124" t="s">
        <v>963</v>
      </c>
      <c r="B201" s="191"/>
      <c r="C201" s="139"/>
      <c r="D201" s="207"/>
      <c r="E201" s="130"/>
      <c r="F201" s="152" t="str">
        <f t="shared" si="6"/>
        <v/>
      </c>
      <c r="G201" s="152" t="str">
        <f t="shared" si="7"/>
        <v/>
      </c>
    </row>
    <row r="202" spans="1:7" x14ac:dyDescent="0.25">
      <c r="A202" s="124" t="s">
        <v>964</v>
      </c>
      <c r="B202" s="191"/>
      <c r="C202" s="139"/>
      <c r="D202" s="207"/>
      <c r="E202" s="130"/>
      <c r="F202" s="152" t="str">
        <f t="shared" si="6"/>
        <v/>
      </c>
      <c r="G202" s="152" t="str">
        <f t="shared" si="7"/>
        <v/>
      </c>
    </row>
    <row r="203" spans="1:7" x14ac:dyDescent="0.25">
      <c r="A203" s="124" t="s">
        <v>965</v>
      </c>
      <c r="B203" s="191"/>
      <c r="C203" s="139"/>
      <c r="D203" s="207"/>
      <c r="E203" s="130"/>
      <c r="F203" s="152" t="str">
        <f t="shared" si="6"/>
        <v/>
      </c>
      <c r="G203" s="152" t="str">
        <f t="shared" si="7"/>
        <v/>
      </c>
    </row>
    <row r="204" spans="1:7" x14ac:dyDescent="0.25">
      <c r="A204" s="124" t="s">
        <v>966</v>
      </c>
      <c r="B204" s="191"/>
      <c r="C204" s="139"/>
      <c r="D204" s="207"/>
      <c r="E204" s="130"/>
      <c r="F204" s="152" t="str">
        <f t="shared" si="6"/>
        <v/>
      </c>
      <c r="G204" s="152" t="str">
        <f t="shared" si="7"/>
        <v/>
      </c>
    </row>
    <row r="205" spans="1:7" x14ac:dyDescent="0.25">
      <c r="A205" s="124" t="s">
        <v>967</v>
      </c>
      <c r="B205" s="191"/>
      <c r="C205" s="139"/>
      <c r="D205" s="207"/>
      <c r="F205" s="152" t="str">
        <f t="shared" si="6"/>
        <v/>
      </c>
      <c r="G205" s="152" t="str">
        <f t="shared" si="7"/>
        <v/>
      </c>
    </row>
    <row r="206" spans="1:7" x14ac:dyDescent="0.25">
      <c r="A206" s="124" t="s">
        <v>968</v>
      </c>
      <c r="B206" s="191"/>
      <c r="C206" s="139"/>
      <c r="D206" s="207"/>
      <c r="E206" s="237"/>
      <c r="F206" s="152" t="str">
        <f t="shared" si="6"/>
        <v/>
      </c>
      <c r="G206" s="152" t="str">
        <f t="shared" si="7"/>
        <v/>
      </c>
    </row>
    <row r="207" spans="1:7" x14ac:dyDescent="0.25">
      <c r="A207" s="124" t="s">
        <v>969</v>
      </c>
      <c r="B207" s="191"/>
      <c r="C207" s="139"/>
      <c r="D207" s="207"/>
      <c r="E207" s="237"/>
      <c r="F207" s="152" t="str">
        <f t="shared" si="6"/>
        <v/>
      </c>
      <c r="G207" s="152" t="str">
        <f t="shared" si="7"/>
        <v/>
      </c>
    </row>
    <row r="208" spans="1:7" x14ac:dyDescent="0.25">
      <c r="A208" s="124" t="s">
        <v>970</v>
      </c>
      <c r="B208" s="191"/>
      <c r="C208" s="139"/>
      <c r="D208" s="207"/>
      <c r="E208" s="237"/>
      <c r="F208" s="152" t="str">
        <f t="shared" si="6"/>
        <v/>
      </c>
      <c r="G208" s="152" t="str">
        <f t="shared" si="7"/>
        <v/>
      </c>
    </row>
    <row r="209" spans="1:7" x14ac:dyDescent="0.25">
      <c r="A209" s="124" t="s">
        <v>971</v>
      </c>
      <c r="B209" s="191"/>
      <c r="C209" s="139"/>
      <c r="D209" s="207"/>
      <c r="E209" s="237"/>
      <c r="F209" s="152" t="str">
        <f t="shared" si="6"/>
        <v/>
      </c>
      <c r="G209" s="152" t="str">
        <f t="shared" si="7"/>
        <v/>
      </c>
    </row>
    <row r="210" spans="1:7" x14ac:dyDescent="0.25">
      <c r="A210" s="124" t="s">
        <v>972</v>
      </c>
      <c r="B210" s="191"/>
      <c r="C210" s="139"/>
      <c r="D210" s="207"/>
      <c r="E210" s="237"/>
      <c r="F210" s="152" t="str">
        <f t="shared" si="6"/>
        <v/>
      </c>
      <c r="G210" s="152" t="str">
        <f t="shared" si="7"/>
        <v/>
      </c>
    </row>
    <row r="211" spans="1:7" x14ac:dyDescent="0.25">
      <c r="A211" s="124" t="s">
        <v>973</v>
      </c>
      <c r="B211" s="191"/>
      <c r="C211" s="139"/>
      <c r="D211" s="207"/>
      <c r="E211" s="237"/>
      <c r="F211" s="152" t="str">
        <f t="shared" si="6"/>
        <v/>
      </c>
      <c r="G211" s="152" t="str">
        <f t="shared" si="7"/>
        <v/>
      </c>
    </row>
    <row r="212" spans="1:7" x14ac:dyDescent="0.25">
      <c r="A212" s="124" t="s">
        <v>974</v>
      </c>
      <c r="B212" s="191"/>
      <c r="C212" s="139"/>
      <c r="D212" s="207"/>
      <c r="E212" s="237"/>
      <c r="F212" s="152" t="str">
        <f t="shared" si="6"/>
        <v/>
      </c>
      <c r="G212" s="152" t="str">
        <f t="shared" si="7"/>
        <v/>
      </c>
    </row>
    <row r="213" spans="1:7" x14ac:dyDescent="0.25">
      <c r="A213" s="124" t="s">
        <v>975</v>
      </c>
      <c r="B213" s="191"/>
      <c r="C213" s="139"/>
      <c r="D213" s="207"/>
      <c r="E213" s="237"/>
      <c r="F213" s="152" t="str">
        <f t="shared" si="6"/>
        <v/>
      </c>
      <c r="G213" s="152" t="str">
        <f t="shared" si="7"/>
        <v/>
      </c>
    </row>
    <row r="214" spans="1:7" x14ac:dyDescent="0.25">
      <c r="A214" s="124" t="s">
        <v>976</v>
      </c>
      <c r="B214" s="154" t="s">
        <v>85</v>
      </c>
      <c r="C214" s="155">
        <f>SUM(C190:C213)</f>
        <v>1458.84670308</v>
      </c>
      <c r="D214" s="204">
        <f>SUM(D190:D213)</f>
        <v>2862</v>
      </c>
      <c r="E214" s="237"/>
      <c r="F214" s="238">
        <f>SUM(F190:F213)</f>
        <v>1</v>
      </c>
      <c r="G214" s="238">
        <f>SUM(G190:G213)</f>
        <v>1</v>
      </c>
    </row>
    <row r="215" spans="1:7" ht="15" customHeight="1" x14ac:dyDescent="0.25">
      <c r="A215" s="134"/>
      <c r="B215" s="134" t="s">
        <v>977</v>
      </c>
      <c r="C215" s="134" t="s">
        <v>935</v>
      </c>
      <c r="D215" s="134" t="s">
        <v>936</v>
      </c>
      <c r="E215" s="136"/>
      <c r="F215" s="134" t="s">
        <v>726</v>
      </c>
      <c r="G215" s="134" t="s">
        <v>937</v>
      </c>
    </row>
    <row r="216" spans="1:7" x14ac:dyDescent="0.25">
      <c r="A216" s="124" t="s">
        <v>978</v>
      </c>
      <c r="B216" s="124" t="s">
        <v>979</v>
      </c>
      <c r="C216" s="144" t="s">
        <v>53</v>
      </c>
      <c r="D216" s="207"/>
      <c r="F216" s="144"/>
      <c r="G216" s="144"/>
    </row>
    <row r="217" spans="1:7" x14ac:dyDescent="0.25">
      <c r="C217" s="126"/>
      <c r="D217" s="126"/>
      <c r="F217" s="217"/>
      <c r="G217" s="217"/>
    </row>
    <row r="218" spans="1:7" x14ac:dyDescent="0.25">
      <c r="B218" s="138" t="s">
        <v>980</v>
      </c>
      <c r="C218" s="126"/>
      <c r="D218" s="126"/>
      <c r="F218" s="217"/>
      <c r="G218" s="217"/>
    </row>
    <row r="219" spans="1:7" x14ac:dyDescent="0.25">
      <c r="A219" s="124" t="s">
        <v>981</v>
      </c>
      <c r="B219" s="124" t="s">
        <v>982</v>
      </c>
      <c r="C219" s="139" t="s">
        <v>53</v>
      </c>
      <c r="D219" s="207" t="s">
        <v>53</v>
      </c>
      <c r="F219" s="152" t="str">
        <f t="shared" ref="F219:F233" si="8">IF($C$227=0,"",IF(C219="[for completion]","",C219/$C$227))</f>
        <v/>
      </c>
      <c r="G219" s="152" t="str">
        <f t="shared" ref="G219:G233" si="9">IF($D$227=0,"",IF(D219="[for completion]","",D219/$D$227))</f>
        <v/>
      </c>
    </row>
    <row r="220" spans="1:7" x14ac:dyDescent="0.25">
      <c r="A220" s="124" t="s">
        <v>983</v>
      </c>
      <c r="B220" s="124" t="s">
        <v>984</v>
      </c>
      <c r="C220" s="139" t="s">
        <v>53</v>
      </c>
      <c r="D220" s="207" t="s">
        <v>53</v>
      </c>
      <c r="F220" s="152" t="str">
        <f t="shared" si="8"/>
        <v/>
      </c>
      <c r="G220" s="152" t="str">
        <f t="shared" si="9"/>
        <v/>
      </c>
    </row>
    <row r="221" spans="1:7" x14ac:dyDescent="0.25">
      <c r="A221" s="124" t="s">
        <v>985</v>
      </c>
      <c r="B221" s="124" t="s">
        <v>986</v>
      </c>
      <c r="C221" s="139" t="s">
        <v>53</v>
      </c>
      <c r="D221" s="207" t="s">
        <v>53</v>
      </c>
      <c r="F221" s="152" t="str">
        <f t="shared" si="8"/>
        <v/>
      </c>
      <c r="G221" s="152" t="str">
        <f t="shared" si="9"/>
        <v/>
      </c>
    </row>
    <row r="222" spans="1:7" x14ac:dyDescent="0.25">
      <c r="A222" s="124" t="s">
        <v>987</v>
      </c>
      <c r="B222" s="124" t="s">
        <v>988</v>
      </c>
      <c r="C222" s="139" t="s">
        <v>53</v>
      </c>
      <c r="D222" s="207" t="s">
        <v>53</v>
      </c>
      <c r="F222" s="152" t="str">
        <f t="shared" si="8"/>
        <v/>
      </c>
      <c r="G222" s="152" t="str">
        <f t="shared" si="9"/>
        <v/>
      </c>
    </row>
    <row r="223" spans="1:7" x14ac:dyDescent="0.25">
      <c r="A223" s="124" t="s">
        <v>989</v>
      </c>
      <c r="B223" s="124" t="s">
        <v>990</v>
      </c>
      <c r="C223" s="139" t="s">
        <v>53</v>
      </c>
      <c r="D223" s="207" t="s">
        <v>53</v>
      </c>
      <c r="F223" s="152" t="str">
        <f t="shared" si="8"/>
        <v/>
      </c>
      <c r="G223" s="152" t="str">
        <f t="shared" si="9"/>
        <v/>
      </c>
    </row>
    <row r="224" spans="1:7" x14ac:dyDescent="0.25">
      <c r="A224" s="124" t="s">
        <v>991</v>
      </c>
      <c r="B224" s="124" t="s">
        <v>992</v>
      </c>
      <c r="C224" s="139" t="s">
        <v>53</v>
      </c>
      <c r="D224" s="207" t="s">
        <v>53</v>
      </c>
      <c r="F224" s="152" t="str">
        <f t="shared" si="8"/>
        <v/>
      </c>
      <c r="G224" s="152" t="str">
        <f t="shared" si="9"/>
        <v/>
      </c>
    </row>
    <row r="225" spans="1:7" x14ac:dyDescent="0.25">
      <c r="A225" s="124" t="s">
        <v>993</v>
      </c>
      <c r="B225" s="124" t="s">
        <v>994</v>
      </c>
      <c r="C225" s="139" t="s">
        <v>53</v>
      </c>
      <c r="D225" s="207" t="s">
        <v>53</v>
      </c>
      <c r="F225" s="152" t="str">
        <f t="shared" si="8"/>
        <v/>
      </c>
      <c r="G225" s="152" t="str">
        <f t="shared" si="9"/>
        <v/>
      </c>
    </row>
    <row r="226" spans="1:7" x14ac:dyDescent="0.25">
      <c r="A226" s="124" t="s">
        <v>995</v>
      </c>
      <c r="B226" s="124" t="s">
        <v>996</v>
      </c>
      <c r="C226" s="139" t="s">
        <v>53</v>
      </c>
      <c r="D226" s="207" t="s">
        <v>53</v>
      </c>
      <c r="F226" s="152" t="str">
        <f t="shared" si="8"/>
        <v/>
      </c>
      <c r="G226" s="152" t="str">
        <f t="shared" si="9"/>
        <v/>
      </c>
    </row>
    <row r="227" spans="1:7" x14ac:dyDescent="0.25">
      <c r="A227" s="124" t="s">
        <v>997</v>
      </c>
      <c r="B227" s="154" t="s">
        <v>85</v>
      </c>
      <c r="C227" s="177">
        <f>SUM(C219:C226)</f>
        <v>0</v>
      </c>
      <c r="D227" s="215">
        <f>SUM(D219:D226)</f>
        <v>0</v>
      </c>
      <c r="F227" s="224">
        <f>SUM(F219:F226)</f>
        <v>0</v>
      </c>
      <c r="G227" s="224">
        <f>SUM(G219:G226)</f>
        <v>0</v>
      </c>
    </row>
    <row r="228" spans="1:7" outlineLevel="1" x14ac:dyDescent="0.25">
      <c r="A228" s="124" t="s">
        <v>998</v>
      </c>
      <c r="B228" s="216" t="s">
        <v>999</v>
      </c>
      <c r="C228" s="139"/>
      <c r="D228" s="207"/>
      <c r="F228" s="152" t="str">
        <f t="shared" si="8"/>
        <v/>
      </c>
      <c r="G228" s="152" t="str">
        <f t="shared" si="9"/>
        <v/>
      </c>
    </row>
    <row r="229" spans="1:7" outlineLevel="1" x14ac:dyDescent="0.25">
      <c r="A229" s="124" t="s">
        <v>1000</v>
      </c>
      <c r="B229" s="216" t="s">
        <v>1001</v>
      </c>
      <c r="C229" s="139"/>
      <c r="D229" s="207"/>
      <c r="F229" s="152" t="str">
        <f t="shared" si="8"/>
        <v/>
      </c>
      <c r="G229" s="152" t="str">
        <f t="shared" si="9"/>
        <v/>
      </c>
    </row>
    <row r="230" spans="1:7" outlineLevel="1" x14ac:dyDescent="0.25">
      <c r="A230" s="124" t="s">
        <v>1002</v>
      </c>
      <c r="B230" s="216" t="s">
        <v>1003</v>
      </c>
      <c r="C230" s="139"/>
      <c r="D230" s="207"/>
      <c r="F230" s="152" t="str">
        <f t="shared" si="8"/>
        <v/>
      </c>
      <c r="G230" s="152" t="str">
        <f t="shared" si="9"/>
        <v/>
      </c>
    </row>
    <row r="231" spans="1:7" outlineLevel="1" x14ac:dyDescent="0.25">
      <c r="A231" s="124" t="s">
        <v>1004</v>
      </c>
      <c r="B231" s="216" t="s">
        <v>1005</v>
      </c>
      <c r="C231" s="139"/>
      <c r="D231" s="207"/>
      <c r="F231" s="152" t="str">
        <f t="shared" si="8"/>
        <v/>
      </c>
      <c r="G231" s="152" t="str">
        <f t="shared" si="9"/>
        <v/>
      </c>
    </row>
    <row r="232" spans="1:7" outlineLevel="1" x14ac:dyDescent="0.25">
      <c r="A232" s="124" t="s">
        <v>1006</v>
      </c>
      <c r="B232" s="216" t="s">
        <v>1007</v>
      </c>
      <c r="C232" s="139"/>
      <c r="D232" s="207"/>
      <c r="F232" s="152" t="str">
        <f t="shared" si="8"/>
        <v/>
      </c>
      <c r="G232" s="152" t="str">
        <f t="shared" si="9"/>
        <v/>
      </c>
    </row>
    <row r="233" spans="1:7" outlineLevel="1" x14ac:dyDescent="0.25">
      <c r="A233" s="124" t="s">
        <v>1008</v>
      </c>
      <c r="B233" s="216" t="s">
        <v>1009</v>
      </c>
      <c r="C233" s="139"/>
      <c r="D233" s="207"/>
      <c r="F233" s="152" t="str">
        <f t="shared" si="8"/>
        <v/>
      </c>
      <c r="G233" s="152" t="str">
        <f t="shared" si="9"/>
        <v/>
      </c>
    </row>
    <row r="234" spans="1:7" outlineLevel="1" x14ac:dyDescent="0.25">
      <c r="A234" s="124" t="s">
        <v>1010</v>
      </c>
      <c r="B234" s="157"/>
      <c r="F234" s="239"/>
      <c r="G234" s="239"/>
    </row>
    <row r="235" spans="1:7" outlineLevel="1" x14ac:dyDescent="0.25">
      <c r="A235" s="124" t="s">
        <v>1011</v>
      </c>
      <c r="B235" s="157"/>
      <c r="F235" s="239"/>
      <c r="G235" s="239"/>
    </row>
    <row r="236" spans="1:7" outlineLevel="1" x14ac:dyDescent="0.25">
      <c r="A236" s="124" t="s">
        <v>1012</v>
      </c>
      <c r="B236" s="157"/>
      <c r="F236" s="239"/>
      <c r="G236" s="239"/>
    </row>
    <row r="237" spans="1:7" ht="15" customHeight="1" x14ac:dyDescent="0.25">
      <c r="A237" s="134"/>
      <c r="B237" s="134" t="s">
        <v>1013</v>
      </c>
      <c r="C237" s="134" t="s">
        <v>935</v>
      </c>
      <c r="D237" s="134" t="s">
        <v>936</v>
      </c>
      <c r="E237" s="136"/>
      <c r="F237" s="134" t="s">
        <v>726</v>
      </c>
      <c r="G237" s="134" t="s">
        <v>937</v>
      </c>
    </row>
    <row r="238" spans="1:7" x14ac:dyDescent="0.25">
      <c r="A238" s="124" t="s">
        <v>1014</v>
      </c>
      <c r="B238" s="124" t="s">
        <v>979</v>
      </c>
      <c r="C238" s="144">
        <v>0.62627392745076804</v>
      </c>
      <c r="D238" s="144"/>
      <c r="F238" s="217"/>
      <c r="G238" s="217"/>
    </row>
    <row r="239" spans="1:7" x14ac:dyDescent="0.25">
      <c r="C239" s="126"/>
      <c r="D239" s="126"/>
      <c r="F239" s="217"/>
      <c r="G239" s="217"/>
    </row>
    <row r="240" spans="1:7" x14ac:dyDescent="0.25">
      <c r="B240" s="138" t="s">
        <v>980</v>
      </c>
      <c r="C240" s="126"/>
      <c r="D240" s="126"/>
      <c r="F240" s="217"/>
      <c r="G240" s="217"/>
    </row>
    <row r="241" spans="1:7" x14ac:dyDescent="0.25">
      <c r="A241" s="124" t="s">
        <v>1015</v>
      </c>
      <c r="B241" s="124" t="s">
        <v>982</v>
      </c>
      <c r="C241" s="139">
        <v>71.408176100000006</v>
      </c>
      <c r="D241" s="207">
        <v>261</v>
      </c>
      <c r="F241" s="152">
        <f>IF($C$249=0,"",IF(C241="[Mark as ND1 if not relevant]","",C241/$C$249))</f>
        <v>4.8948375418225241E-2</v>
      </c>
      <c r="G241" s="152">
        <f>IF($D$249=0,"",IF(D241="[Mark as ND1 if not relevant]","",D241/$D$249))</f>
        <v>9.1194968553459113E-2</v>
      </c>
    </row>
    <row r="242" spans="1:7" x14ac:dyDescent="0.25">
      <c r="A242" s="124" t="s">
        <v>1016</v>
      </c>
      <c r="B242" s="124" t="s">
        <v>984</v>
      </c>
      <c r="C242" s="139">
        <v>130.38277464999999</v>
      </c>
      <c r="D242" s="207">
        <v>348</v>
      </c>
      <c r="F242" s="152">
        <f t="shared" ref="F242:F248" si="10">IF($C$249=0,"",IF(C242="[Mark as ND1 if not relevant]","",C242/$C$249))</f>
        <v>8.9373869354969562E-2</v>
      </c>
      <c r="G242" s="152">
        <f t="shared" ref="G242:G248" si="11">IF($D$249=0,"",IF(D242="[Mark as ND1 if not relevant]","",D242/$D$249))</f>
        <v>0.12159329140461216</v>
      </c>
    </row>
    <row r="243" spans="1:7" x14ac:dyDescent="0.25">
      <c r="A243" s="124" t="s">
        <v>1017</v>
      </c>
      <c r="B243" s="124" t="s">
        <v>986</v>
      </c>
      <c r="C243" s="139">
        <v>287.96608451999998</v>
      </c>
      <c r="D243" s="207">
        <v>644</v>
      </c>
      <c r="F243" s="152">
        <f t="shared" si="10"/>
        <v>0.19739297070215098</v>
      </c>
      <c r="G243" s="152">
        <f t="shared" si="11"/>
        <v>0.22501747030048916</v>
      </c>
    </row>
    <row r="244" spans="1:7" x14ac:dyDescent="0.25">
      <c r="A244" s="124" t="s">
        <v>1018</v>
      </c>
      <c r="B244" s="124" t="s">
        <v>988</v>
      </c>
      <c r="C244" s="139">
        <v>548.51477262000003</v>
      </c>
      <c r="D244" s="207">
        <v>974</v>
      </c>
      <c r="F244" s="152">
        <f t="shared" si="10"/>
        <v>0.37599205691862242</v>
      </c>
      <c r="G244" s="152">
        <f t="shared" si="11"/>
        <v>0.34032145352900067</v>
      </c>
    </row>
    <row r="245" spans="1:7" x14ac:dyDescent="0.25">
      <c r="A245" s="124" t="s">
        <v>1019</v>
      </c>
      <c r="B245" s="124" t="s">
        <v>990</v>
      </c>
      <c r="C245" s="139">
        <v>420.17499256000002</v>
      </c>
      <c r="D245" s="207">
        <v>634</v>
      </c>
      <c r="F245" s="152">
        <f t="shared" si="10"/>
        <v>0.28801860515769251</v>
      </c>
      <c r="G245" s="152">
        <f t="shared" si="11"/>
        <v>0.22152341020265548</v>
      </c>
    </row>
    <row r="246" spans="1:7" x14ac:dyDescent="0.25">
      <c r="A246" s="124" t="s">
        <v>1020</v>
      </c>
      <c r="B246" s="124" t="s">
        <v>992</v>
      </c>
      <c r="C246" s="139">
        <v>0.39990262999999998</v>
      </c>
      <c r="D246" s="207">
        <v>1</v>
      </c>
      <c r="F246" s="152">
        <f t="shared" si="10"/>
        <v>2.7412244833929626E-4</v>
      </c>
      <c r="G246" s="152">
        <f t="shared" si="11"/>
        <v>3.4940600978336826E-4</v>
      </c>
    </row>
    <row r="247" spans="1:7" x14ac:dyDescent="0.25">
      <c r="A247" s="124" t="s">
        <v>1021</v>
      </c>
      <c r="B247" s="124" t="s">
        <v>994</v>
      </c>
      <c r="C247" s="139">
        <v>0</v>
      </c>
      <c r="D247" s="207">
        <v>0</v>
      </c>
      <c r="F247" s="152">
        <f t="shared" si="10"/>
        <v>0</v>
      </c>
      <c r="G247" s="152">
        <f t="shared" si="11"/>
        <v>0</v>
      </c>
    </row>
    <row r="248" spans="1:7" x14ac:dyDescent="0.25">
      <c r="A248" s="124" t="s">
        <v>1022</v>
      </c>
      <c r="B248" s="124" t="s">
        <v>996</v>
      </c>
      <c r="C248" s="139">
        <v>0</v>
      </c>
      <c r="D248" s="207">
        <v>0</v>
      </c>
      <c r="F248" s="152">
        <f t="shared" si="10"/>
        <v>0</v>
      </c>
      <c r="G248" s="152">
        <f t="shared" si="11"/>
        <v>0</v>
      </c>
    </row>
    <row r="249" spans="1:7" x14ac:dyDescent="0.25">
      <c r="A249" s="124" t="s">
        <v>1023</v>
      </c>
      <c r="B249" s="154" t="s">
        <v>85</v>
      </c>
      <c r="C249" s="177">
        <f>SUM(C241:C248)</f>
        <v>1458.84670308</v>
      </c>
      <c r="D249" s="215">
        <f>SUM(D241:D248)</f>
        <v>2862</v>
      </c>
      <c r="E249" s="124"/>
      <c r="F249" s="224">
        <f>SUM(F241:F248)</f>
        <v>0.99999999999999989</v>
      </c>
      <c r="G249" s="224">
        <f>SUM(G241:G248)</f>
        <v>0.99999999999999989</v>
      </c>
    </row>
    <row r="250" spans="1:7" outlineLevel="1" x14ac:dyDescent="0.25">
      <c r="A250" s="124" t="s">
        <v>1024</v>
      </c>
      <c r="B250" s="216" t="s">
        <v>999</v>
      </c>
      <c r="C250" s="139"/>
      <c r="D250" s="207"/>
      <c r="F250" s="152">
        <f t="shared" ref="F250:F255" si="12">IF($C$249=0,"",IF(C250="[for completion]","",C250/$C$249))</f>
        <v>0</v>
      </c>
      <c r="G250" s="152">
        <f t="shared" ref="G250:G255" si="13">IF($D$249=0,"",IF(D250="[for completion]","",D250/$D$249))</f>
        <v>0</v>
      </c>
    </row>
    <row r="251" spans="1:7" outlineLevel="1" x14ac:dyDescent="0.25">
      <c r="A251" s="124" t="s">
        <v>1025</v>
      </c>
      <c r="B251" s="216" t="s">
        <v>1001</v>
      </c>
      <c r="C251" s="139"/>
      <c r="D251" s="207"/>
      <c r="F251" s="152">
        <f t="shared" si="12"/>
        <v>0</v>
      </c>
      <c r="G251" s="152">
        <f t="shared" si="13"/>
        <v>0</v>
      </c>
    </row>
    <row r="252" spans="1:7" outlineLevel="1" x14ac:dyDescent="0.25">
      <c r="A252" s="124" t="s">
        <v>1026</v>
      </c>
      <c r="B252" s="216" t="s">
        <v>1003</v>
      </c>
      <c r="C252" s="139"/>
      <c r="D252" s="207"/>
      <c r="F252" s="152">
        <f t="shared" si="12"/>
        <v>0</v>
      </c>
      <c r="G252" s="152">
        <f t="shared" si="13"/>
        <v>0</v>
      </c>
    </row>
    <row r="253" spans="1:7" outlineLevel="1" x14ac:dyDescent="0.25">
      <c r="A253" s="124" t="s">
        <v>1027</v>
      </c>
      <c r="B253" s="216" t="s">
        <v>1005</v>
      </c>
      <c r="C253" s="139"/>
      <c r="D253" s="207"/>
      <c r="F253" s="152">
        <f t="shared" si="12"/>
        <v>0</v>
      </c>
      <c r="G253" s="152">
        <f t="shared" si="13"/>
        <v>0</v>
      </c>
    </row>
    <row r="254" spans="1:7" outlineLevel="1" x14ac:dyDescent="0.25">
      <c r="A254" s="124" t="s">
        <v>1028</v>
      </c>
      <c r="B254" s="216" t="s">
        <v>1007</v>
      </c>
      <c r="C254" s="139"/>
      <c r="D254" s="207"/>
      <c r="F254" s="152">
        <f t="shared" si="12"/>
        <v>0</v>
      </c>
      <c r="G254" s="152">
        <f t="shared" si="13"/>
        <v>0</v>
      </c>
    </row>
    <row r="255" spans="1:7" outlineLevel="1" x14ac:dyDescent="0.25">
      <c r="A255" s="124" t="s">
        <v>1029</v>
      </c>
      <c r="B255" s="216" t="s">
        <v>1009</v>
      </c>
      <c r="C255" s="139"/>
      <c r="D255" s="207"/>
      <c r="F255" s="152">
        <f t="shared" si="12"/>
        <v>0</v>
      </c>
      <c r="G255" s="152">
        <f t="shared" si="13"/>
        <v>0</v>
      </c>
    </row>
    <row r="256" spans="1:7" outlineLevel="1" x14ac:dyDescent="0.25">
      <c r="A256" s="124" t="s">
        <v>1030</v>
      </c>
      <c r="B256" s="157"/>
      <c r="F256" s="171"/>
      <c r="G256" s="171"/>
    </row>
    <row r="257" spans="1:14" outlineLevel="1" x14ac:dyDescent="0.25">
      <c r="A257" s="124" t="s">
        <v>1031</v>
      </c>
      <c r="B257" s="157"/>
      <c r="F257" s="171"/>
      <c r="G257" s="171"/>
    </row>
    <row r="258" spans="1:14" outlineLevel="1" x14ac:dyDescent="0.25">
      <c r="A258" s="124" t="s">
        <v>1032</v>
      </c>
      <c r="B258" s="157"/>
      <c r="F258" s="171"/>
      <c r="G258" s="171"/>
    </row>
    <row r="259" spans="1:14" ht="15" customHeight="1" x14ac:dyDescent="0.25">
      <c r="A259" s="134"/>
      <c r="B259" s="160" t="s">
        <v>1033</v>
      </c>
      <c r="C259" s="134" t="s">
        <v>726</v>
      </c>
      <c r="D259" s="134"/>
      <c r="E259" s="136"/>
      <c r="F259" s="134"/>
      <c r="G259" s="134"/>
    </row>
    <row r="260" spans="1:14" x14ac:dyDescent="0.25">
      <c r="A260" s="124" t="s">
        <v>1034</v>
      </c>
      <c r="B260" s="124" t="s">
        <v>1035</v>
      </c>
      <c r="C260" s="144">
        <v>0.75821104122990912</v>
      </c>
      <c r="E260" s="237"/>
      <c r="F260" s="237"/>
      <c r="G260" s="237"/>
    </row>
    <row r="261" spans="1:14" x14ac:dyDescent="0.25">
      <c r="A261" s="124" t="s">
        <v>1036</v>
      </c>
      <c r="B261" s="124" t="s">
        <v>1037</v>
      </c>
      <c r="C261" s="144">
        <v>0</v>
      </c>
      <c r="E261" s="237"/>
      <c r="F261" s="237"/>
    </row>
    <row r="262" spans="1:14" x14ac:dyDescent="0.25">
      <c r="A262" s="124" t="s">
        <v>1038</v>
      </c>
      <c r="B262" s="124" t="s">
        <v>1039</v>
      </c>
      <c r="C262" s="144">
        <v>0.24178895877009088</v>
      </c>
      <c r="E262" s="237"/>
      <c r="F262" s="237"/>
    </row>
    <row r="263" spans="1:14" x14ac:dyDescent="0.25">
      <c r="A263" s="124" t="s">
        <v>1040</v>
      </c>
      <c r="B263" s="124" t="s">
        <v>1041</v>
      </c>
      <c r="C263" s="144">
        <v>0</v>
      </c>
      <c r="E263" s="237"/>
      <c r="F263" s="237"/>
    </row>
    <row r="264" spans="1:14" x14ac:dyDescent="0.25">
      <c r="A264" s="124" t="s">
        <v>1042</v>
      </c>
      <c r="B264" s="138" t="s">
        <v>1043</v>
      </c>
      <c r="C264" s="144">
        <v>0</v>
      </c>
      <c r="D264" s="161"/>
      <c r="E264" s="161"/>
      <c r="F264" s="213"/>
      <c r="G264" s="213"/>
      <c r="H264" s="107"/>
      <c r="I264" s="110"/>
      <c r="J264" s="110"/>
      <c r="K264" s="110"/>
      <c r="L264" s="107"/>
      <c r="M264" s="107"/>
      <c r="N264" s="107"/>
    </row>
    <row r="265" spans="1:14" x14ac:dyDescent="0.25">
      <c r="A265" s="124" t="s">
        <v>1044</v>
      </c>
      <c r="B265" s="124" t="s">
        <v>83</v>
      </c>
      <c r="C265" s="144">
        <v>0</v>
      </c>
      <c r="E265" s="237"/>
      <c r="F265" s="237"/>
    </row>
    <row r="266" spans="1:14" outlineLevel="1" x14ac:dyDescent="0.25">
      <c r="A266" s="124" t="s">
        <v>1045</v>
      </c>
      <c r="B266" s="216" t="s">
        <v>1046</v>
      </c>
      <c r="C266" s="240"/>
      <c r="E266" s="237"/>
      <c r="F266" s="237"/>
    </row>
    <row r="267" spans="1:14" outlineLevel="1" x14ac:dyDescent="0.25">
      <c r="A267" s="124" t="s">
        <v>1047</v>
      </c>
      <c r="B267" s="216" t="s">
        <v>1048</v>
      </c>
      <c r="C267" s="144"/>
      <c r="E267" s="237"/>
      <c r="F267" s="237"/>
    </row>
    <row r="268" spans="1:14" outlineLevel="1" x14ac:dyDescent="0.25">
      <c r="A268" s="124" t="s">
        <v>1049</v>
      </c>
      <c r="B268" s="216" t="s">
        <v>1050</v>
      </c>
      <c r="C268" s="144"/>
      <c r="E268" s="237"/>
      <c r="F268" s="237"/>
    </row>
    <row r="269" spans="1:14" outlineLevel="1" x14ac:dyDescent="0.25">
      <c r="A269" s="124" t="s">
        <v>1051</v>
      </c>
      <c r="B269" s="216" t="s">
        <v>1052</v>
      </c>
      <c r="C269" s="144"/>
      <c r="E269" s="237"/>
      <c r="F269" s="237"/>
    </row>
    <row r="270" spans="1:14" outlineLevel="1" x14ac:dyDescent="0.25">
      <c r="A270" s="124" t="s">
        <v>1053</v>
      </c>
      <c r="B270" s="211" t="s">
        <v>87</v>
      </c>
      <c r="C270" s="144"/>
      <c r="E270" s="237"/>
      <c r="F270" s="237"/>
    </row>
    <row r="271" spans="1:14" outlineLevel="1" x14ac:dyDescent="0.25">
      <c r="A271" s="124" t="s">
        <v>1054</v>
      </c>
      <c r="B271" s="211" t="s">
        <v>87</v>
      </c>
      <c r="C271" s="144"/>
      <c r="E271" s="237"/>
      <c r="F271" s="237"/>
    </row>
    <row r="272" spans="1:14" outlineLevel="1" x14ac:dyDescent="0.25">
      <c r="A272" s="124" t="s">
        <v>1055</v>
      </c>
      <c r="B272" s="211" t="s">
        <v>87</v>
      </c>
      <c r="C272" s="144"/>
      <c r="E272" s="237"/>
      <c r="F272" s="237"/>
    </row>
    <row r="273" spans="1:7" outlineLevel="1" x14ac:dyDescent="0.25">
      <c r="A273" s="124" t="s">
        <v>1056</v>
      </c>
      <c r="B273" s="211" t="s">
        <v>87</v>
      </c>
      <c r="C273" s="144"/>
      <c r="E273" s="237"/>
      <c r="F273" s="237"/>
    </row>
    <row r="274" spans="1:7" outlineLevel="1" x14ac:dyDescent="0.25">
      <c r="A274" s="124" t="s">
        <v>1057</v>
      </c>
      <c r="B274" s="211" t="s">
        <v>87</v>
      </c>
      <c r="C274" s="144"/>
      <c r="E274" s="237"/>
      <c r="F274" s="237"/>
    </row>
    <row r="275" spans="1:7" outlineLevel="1" x14ac:dyDescent="0.25">
      <c r="A275" s="124" t="s">
        <v>1058</v>
      </c>
      <c r="B275" s="211" t="s">
        <v>87</v>
      </c>
      <c r="C275" s="144"/>
      <c r="E275" s="237"/>
      <c r="F275" s="237"/>
    </row>
    <row r="276" spans="1:7" ht="15" customHeight="1" x14ac:dyDescent="0.25">
      <c r="A276" s="134"/>
      <c r="B276" s="160" t="s">
        <v>1059</v>
      </c>
      <c r="C276" s="134" t="s">
        <v>726</v>
      </c>
      <c r="D276" s="134"/>
      <c r="E276" s="136"/>
      <c r="F276" s="134"/>
      <c r="G276" s="137"/>
    </row>
    <row r="277" spans="1:7" x14ac:dyDescent="0.25">
      <c r="A277" s="124" t="s">
        <v>1060</v>
      </c>
      <c r="B277" s="124" t="s">
        <v>1061</v>
      </c>
      <c r="C277" s="144">
        <v>1</v>
      </c>
      <c r="E277" s="107"/>
      <c r="F277" s="107"/>
    </row>
    <row r="278" spans="1:7" x14ac:dyDescent="0.25">
      <c r="A278" s="124" t="s">
        <v>1062</v>
      </c>
      <c r="B278" s="124" t="s">
        <v>1063</v>
      </c>
      <c r="C278" s="144">
        <v>0</v>
      </c>
      <c r="E278" s="107"/>
      <c r="F278" s="107"/>
    </row>
    <row r="279" spans="1:7" x14ac:dyDescent="0.25">
      <c r="A279" s="124" t="s">
        <v>1064</v>
      </c>
      <c r="B279" s="124" t="s">
        <v>83</v>
      </c>
      <c r="C279" s="144">
        <v>0</v>
      </c>
      <c r="E279" s="107"/>
      <c r="F279" s="107"/>
    </row>
    <row r="280" spans="1:7" outlineLevel="1" x14ac:dyDescent="0.25">
      <c r="A280" s="124" t="s">
        <v>1065</v>
      </c>
      <c r="B280" s="126"/>
      <c r="C280" s="144"/>
      <c r="E280" s="107"/>
      <c r="F280" s="107"/>
    </row>
    <row r="281" spans="1:7" outlineLevel="1" x14ac:dyDescent="0.25">
      <c r="A281" s="124" t="s">
        <v>1066</v>
      </c>
      <c r="B281" s="126"/>
      <c r="C281" s="144"/>
      <c r="E281" s="107"/>
      <c r="F281" s="107"/>
    </row>
    <row r="282" spans="1:7" outlineLevel="1" x14ac:dyDescent="0.25">
      <c r="A282" s="124" t="s">
        <v>1067</v>
      </c>
      <c r="B282" s="126"/>
      <c r="C282" s="144"/>
      <c r="E282" s="107"/>
      <c r="F282" s="107"/>
    </row>
    <row r="283" spans="1:7" outlineLevel="1" x14ac:dyDescent="0.25">
      <c r="A283" s="124" t="s">
        <v>1068</v>
      </c>
      <c r="B283" s="126"/>
      <c r="C283" s="144"/>
      <c r="E283" s="107"/>
      <c r="F283" s="107"/>
    </row>
    <row r="284" spans="1:7" outlineLevel="1" x14ac:dyDescent="0.25">
      <c r="A284" s="124" t="s">
        <v>1069</v>
      </c>
      <c r="B284" s="126"/>
      <c r="C284" s="144"/>
      <c r="E284" s="107"/>
      <c r="F284" s="107"/>
    </row>
    <row r="285" spans="1:7" outlineLevel="1" x14ac:dyDescent="0.25">
      <c r="A285" s="124" t="s">
        <v>1070</v>
      </c>
      <c r="B285" s="126"/>
      <c r="C285" s="144"/>
      <c r="E285" s="107"/>
      <c r="F285" s="107"/>
    </row>
    <row r="286" spans="1:7" s="195" customFormat="1" x14ac:dyDescent="0.25">
      <c r="A286" s="135"/>
      <c r="B286" s="135" t="s">
        <v>1071</v>
      </c>
      <c r="C286" s="135" t="s">
        <v>46</v>
      </c>
      <c r="D286" s="135" t="s">
        <v>1072</v>
      </c>
      <c r="E286" s="135"/>
      <c r="F286" s="135" t="s">
        <v>726</v>
      </c>
      <c r="G286" s="135" t="s">
        <v>1073</v>
      </c>
    </row>
    <row r="287" spans="1:7" s="195" customFormat="1" x14ac:dyDescent="0.25">
      <c r="A287" s="124" t="s">
        <v>1074</v>
      </c>
      <c r="B287" s="191" t="s">
        <v>1075</v>
      </c>
      <c r="C287" s="139" t="s">
        <v>166</v>
      </c>
      <c r="D287" s="207" t="s">
        <v>166</v>
      </c>
      <c r="E287" s="116"/>
      <c r="F287" s="152" t="str">
        <f>IF($C$305=0,"",IF(C287="[For completion]","",C287/$C$305))</f>
        <v/>
      </c>
      <c r="G287" s="152" t="str">
        <f>IF($D$305=0,"",IF(D287="[For completion]","",D287/$D$305))</f>
        <v/>
      </c>
    </row>
    <row r="288" spans="1:7" s="195" customFormat="1" x14ac:dyDescent="0.25">
      <c r="A288" s="124" t="s">
        <v>1076</v>
      </c>
      <c r="B288" s="191" t="s">
        <v>1075</v>
      </c>
      <c r="C288" s="139" t="s">
        <v>166</v>
      </c>
      <c r="D288" s="207" t="s">
        <v>166</v>
      </c>
      <c r="E288" s="116"/>
      <c r="F288" s="152" t="str">
        <f t="shared" ref="F288:F304" si="14">IF($C$305=0,"",IF(C288="[For completion]","",C288/$C$305))</f>
        <v/>
      </c>
      <c r="G288" s="152" t="str">
        <f t="shared" ref="G288:G304" si="15">IF($D$305=0,"",IF(D288="[For completion]","",D288/$D$305))</f>
        <v/>
      </c>
    </row>
    <row r="289" spans="1:7" s="195" customFormat="1" x14ac:dyDescent="0.25">
      <c r="A289" s="124" t="s">
        <v>1077</v>
      </c>
      <c r="B289" s="191" t="s">
        <v>1075</v>
      </c>
      <c r="C289" s="139" t="s">
        <v>166</v>
      </c>
      <c r="D289" s="207" t="s">
        <v>166</v>
      </c>
      <c r="E289" s="116"/>
      <c r="F289" s="152" t="str">
        <f t="shared" si="14"/>
        <v/>
      </c>
      <c r="G289" s="152" t="str">
        <f t="shared" si="15"/>
        <v/>
      </c>
    </row>
    <row r="290" spans="1:7" s="195" customFormat="1" x14ac:dyDescent="0.25">
      <c r="A290" s="124" t="s">
        <v>1078</v>
      </c>
      <c r="B290" s="191" t="s">
        <v>1075</v>
      </c>
      <c r="C290" s="139" t="s">
        <v>166</v>
      </c>
      <c r="D290" s="207" t="s">
        <v>166</v>
      </c>
      <c r="E290" s="116"/>
      <c r="F290" s="152" t="str">
        <f t="shared" si="14"/>
        <v/>
      </c>
      <c r="G290" s="152" t="str">
        <f t="shared" si="15"/>
        <v/>
      </c>
    </row>
    <row r="291" spans="1:7" s="195" customFormat="1" x14ac:dyDescent="0.25">
      <c r="A291" s="124" t="s">
        <v>1079</v>
      </c>
      <c r="B291" s="191" t="s">
        <v>1075</v>
      </c>
      <c r="C291" s="139" t="s">
        <v>166</v>
      </c>
      <c r="D291" s="207" t="s">
        <v>166</v>
      </c>
      <c r="E291" s="116"/>
      <c r="F291" s="152" t="str">
        <f t="shared" si="14"/>
        <v/>
      </c>
      <c r="G291" s="152" t="str">
        <f t="shared" si="15"/>
        <v/>
      </c>
    </row>
    <row r="292" spans="1:7" s="195" customFormat="1" x14ac:dyDescent="0.25">
      <c r="A292" s="124" t="s">
        <v>1080</v>
      </c>
      <c r="B292" s="191" t="s">
        <v>1075</v>
      </c>
      <c r="C292" s="139" t="s">
        <v>166</v>
      </c>
      <c r="D292" s="207" t="s">
        <v>166</v>
      </c>
      <c r="E292" s="116"/>
      <c r="F292" s="152" t="str">
        <f t="shared" si="14"/>
        <v/>
      </c>
      <c r="G292" s="152" t="str">
        <f t="shared" si="15"/>
        <v/>
      </c>
    </row>
    <row r="293" spans="1:7" s="195" customFormat="1" x14ac:dyDescent="0.25">
      <c r="A293" s="124" t="s">
        <v>1081</v>
      </c>
      <c r="B293" s="191" t="s">
        <v>1075</v>
      </c>
      <c r="C293" s="139" t="s">
        <v>166</v>
      </c>
      <c r="D293" s="207" t="s">
        <v>166</v>
      </c>
      <c r="E293" s="116"/>
      <c r="F293" s="152" t="str">
        <f t="shared" si="14"/>
        <v/>
      </c>
      <c r="G293" s="152" t="str">
        <f t="shared" si="15"/>
        <v/>
      </c>
    </row>
    <row r="294" spans="1:7" s="195" customFormat="1" x14ac:dyDescent="0.25">
      <c r="A294" s="124" t="s">
        <v>1082</v>
      </c>
      <c r="B294" s="191" t="s">
        <v>1075</v>
      </c>
      <c r="C294" s="139" t="s">
        <v>166</v>
      </c>
      <c r="D294" s="207" t="s">
        <v>166</v>
      </c>
      <c r="E294" s="116"/>
      <c r="F294" s="152" t="str">
        <f t="shared" si="14"/>
        <v/>
      </c>
      <c r="G294" s="152" t="str">
        <f t="shared" si="15"/>
        <v/>
      </c>
    </row>
    <row r="295" spans="1:7" s="195" customFormat="1" x14ac:dyDescent="0.25">
      <c r="A295" s="124" t="s">
        <v>1083</v>
      </c>
      <c r="B295" s="191" t="s">
        <v>1075</v>
      </c>
      <c r="C295" s="139" t="s">
        <v>166</v>
      </c>
      <c r="D295" s="207" t="s">
        <v>166</v>
      </c>
      <c r="E295" s="116"/>
      <c r="F295" s="152" t="str">
        <f t="shared" si="14"/>
        <v/>
      </c>
      <c r="G295" s="152" t="str">
        <f t="shared" si="15"/>
        <v/>
      </c>
    </row>
    <row r="296" spans="1:7" s="195" customFormat="1" x14ac:dyDescent="0.25">
      <c r="A296" s="124" t="s">
        <v>1084</v>
      </c>
      <c r="B296" s="191" t="s">
        <v>1075</v>
      </c>
      <c r="C296" s="139" t="s">
        <v>166</v>
      </c>
      <c r="D296" s="207" t="s">
        <v>166</v>
      </c>
      <c r="E296" s="116"/>
      <c r="F296" s="152" t="str">
        <f t="shared" si="14"/>
        <v/>
      </c>
      <c r="G296" s="152" t="str">
        <f t="shared" si="15"/>
        <v/>
      </c>
    </row>
    <row r="297" spans="1:7" s="195" customFormat="1" x14ac:dyDescent="0.25">
      <c r="A297" s="124" t="s">
        <v>1085</v>
      </c>
      <c r="B297" s="191" t="s">
        <v>1075</v>
      </c>
      <c r="C297" s="139" t="s">
        <v>166</v>
      </c>
      <c r="D297" s="207" t="s">
        <v>166</v>
      </c>
      <c r="E297" s="116"/>
      <c r="F297" s="152" t="str">
        <f t="shared" si="14"/>
        <v/>
      </c>
      <c r="G297" s="152" t="str">
        <f t="shared" si="15"/>
        <v/>
      </c>
    </row>
    <row r="298" spans="1:7" s="195" customFormat="1" x14ac:dyDescent="0.25">
      <c r="A298" s="124" t="s">
        <v>1086</v>
      </c>
      <c r="B298" s="191" t="s">
        <v>1075</v>
      </c>
      <c r="C298" s="139" t="s">
        <v>166</v>
      </c>
      <c r="D298" s="207" t="s">
        <v>166</v>
      </c>
      <c r="E298" s="116"/>
      <c r="F298" s="152" t="str">
        <f t="shared" si="14"/>
        <v/>
      </c>
      <c r="G298" s="152" t="str">
        <f t="shared" si="15"/>
        <v/>
      </c>
    </row>
    <row r="299" spans="1:7" s="195" customFormat="1" x14ac:dyDescent="0.25">
      <c r="A299" s="124" t="s">
        <v>1087</v>
      </c>
      <c r="B299" s="191" t="s">
        <v>1075</v>
      </c>
      <c r="C299" s="139" t="s">
        <v>166</v>
      </c>
      <c r="D299" s="207" t="s">
        <v>166</v>
      </c>
      <c r="E299" s="116"/>
      <c r="F299" s="152" t="str">
        <f t="shared" si="14"/>
        <v/>
      </c>
      <c r="G299" s="152" t="str">
        <f t="shared" si="15"/>
        <v/>
      </c>
    </row>
    <row r="300" spans="1:7" s="195" customFormat="1" x14ac:dyDescent="0.25">
      <c r="A300" s="124" t="s">
        <v>1088</v>
      </c>
      <c r="B300" s="191" t="s">
        <v>1075</v>
      </c>
      <c r="C300" s="139" t="s">
        <v>166</v>
      </c>
      <c r="D300" s="207" t="s">
        <v>166</v>
      </c>
      <c r="E300" s="116"/>
      <c r="F300" s="152" t="str">
        <f t="shared" si="14"/>
        <v/>
      </c>
      <c r="G300" s="152" t="str">
        <f t="shared" si="15"/>
        <v/>
      </c>
    </row>
    <row r="301" spans="1:7" s="195" customFormat="1" x14ac:dyDescent="0.25">
      <c r="A301" s="124" t="s">
        <v>1089</v>
      </c>
      <c r="B301" s="191" t="s">
        <v>1075</v>
      </c>
      <c r="C301" s="139" t="s">
        <v>166</v>
      </c>
      <c r="D301" s="207" t="s">
        <v>166</v>
      </c>
      <c r="E301" s="116"/>
      <c r="F301" s="152" t="str">
        <f t="shared" si="14"/>
        <v/>
      </c>
      <c r="G301" s="152" t="str">
        <f t="shared" si="15"/>
        <v/>
      </c>
    </row>
    <row r="302" spans="1:7" s="195" customFormat="1" x14ac:dyDescent="0.25">
      <c r="A302" s="124" t="s">
        <v>1090</v>
      </c>
      <c r="B302" s="191" t="s">
        <v>1075</v>
      </c>
      <c r="C302" s="139" t="s">
        <v>166</v>
      </c>
      <c r="D302" s="207" t="s">
        <v>166</v>
      </c>
      <c r="E302" s="116"/>
      <c r="F302" s="152" t="str">
        <f t="shared" si="14"/>
        <v/>
      </c>
      <c r="G302" s="152" t="str">
        <f t="shared" si="15"/>
        <v/>
      </c>
    </row>
    <row r="303" spans="1:7" s="195" customFormat="1" x14ac:dyDescent="0.25">
      <c r="A303" s="124" t="s">
        <v>1091</v>
      </c>
      <c r="B303" s="191" t="s">
        <v>1075</v>
      </c>
      <c r="C303" s="139" t="s">
        <v>166</v>
      </c>
      <c r="D303" s="207" t="s">
        <v>166</v>
      </c>
      <c r="E303" s="116"/>
      <c r="F303" s="152" t="str">
        <f t="shared" si="14"/>
        <v/>
      </c>
      <c r="G303" s="152" t="str">
        <f t="shared" si="15"/>
        <v/>
      </c>
    </row>
    <row r="304" spans="1:7" s="195" customFormat="1" x14ac:dyDescent="0.25">
      <c r="A304" s="124" t="s">
        <v>1092</v>
      </c>
      <c r="B304" s="138" t="s">
        <v>1093</v>
      </c>
      <c r="C304" s="139" t="s">
        <v>166</v>
      </c>
      <c r="D304" s="207" t="s">
        <v>166</v>
      </c>
      <c r="E304" s="116"/>
      <c r="F304" s="152" t="str">
        <f t="shared" si="14"/>
        <v/>
      </c>
      <c r="G304" s="152" t="str">
        <f t="shared" si="15"/>
        <v/>
      </c>
    </row>
    <row r="305" spans="1:7" s="195" customFormat="1" x14ac:dyDescent="0.25">
      <c r="A305" s="124" t="s">
        <v>1094</v>
      </c>
      <c r="B305" s="138" t="s">
        <v>85</v>
      </c>
      <c r="C305" s="177">
        <f>SUM(C287:C304)</f>
        <v>0</v>
      </c>
      <c r="D305" s="124">
        <f>SUM(D287:D304)</f>
        <v>0</v>
      </c>
      <c r="E305" s="116"/>
      <c r="F305" s="241">
        <f>SUM(F287:F304)</f>
        <v>0</v>
      </c>
      <c r="G305" s="241">
        <f>SUM(G287:G304)</f>
        <v>0</v>
      </c>
    </row>
    <row r="306" spans="1:7" s="195" customFormat="1" x14ac:dyDescent="0.25">
      <c r="A306" s="124" t="s">
        <v>1095</v>
      </c>
      <c r="B306" s="130"/>
      <c r="C306" s="110"/>
      <c r="D306" s="110"/>
      <c r="E306" s="116"/>
      <c r="F306" s="116"/>
      <c r="G306" s="116"/>
    </row>
    <row r="307" spans="1:7" s="195" customFormat="1" x14ac:dyDescent="0.25">
      <c r="A307" s="124" t="s">
        <v>1096</v>
      </c>
      <c r="B307" s="130"/>
      <c r="C307" s="110"/>
      <c r="D307" s="110"/>
      <c r="E307" s="116"/>
      <c r="F307" s="116"/>
      <c r="G307" s="116"/>
    </row>
    <row r="308" spans="1:7" s="195" customFormat="1" x14ac:dyDescent="0.25">
      <c r="A308" s="124" t="s">
        <v>1097</v>
      </c>
      <c r="B308" s="130"/>
      <c r="C308" s="110"/>
      <c r="D308" s="110"/>
      <c r="E308" s="116"/>
      <c r="F308" s="116"/>
      <c r="G308" s="116"/>
    </row>
    <row r="309" spans="1:7" s="195" customFormat="1" x14ac:dyDescent="0.25">
      <c r="A309" s="135"/>
      <c r="B309" s="135" t="s">
        <v>1098</v>
      </c>
      <c r="C309" s="135" t="s">
        <v>46</v>
      </c>
      <c r="D309" s="135" t="s">
        <v>1072</v>
      </c>
      <c r="E309" s="135"/>
      <c r="F309" s="135" t="s">
        <v>726</v>
      </c>
      <c r="G309" s="135" t="s">
        <v>1073</v>
      </c>
    </row>
    <row r="310" spans="1:7" s="195" customFormat="1" x14ac:dyDescent="0.25">
      <c r="A310" s="124" t="s">
        <v>1099</v>
      </c>
      <c r="B310" s="191" t="s">
        <v>1075</v>
      </c>
      <c r="C310" s="139" t="s">
        <v>166</v>
      </c>
      <c r="D310" s="207" t="s">
        <v>166</v>
      </c>
      <c r="E310" s="116"/>
      <c r="F310" s="152" t="str">
        <f>IF($C$328=0,"",IF(C310="[For completion]","",C310/$C$328))</f>
        <v/>
      </c>
      <c r="G310" s="152" t="str">
        <f>IF($D$328=0,"",IF(D310="[For completion]","",D310/$D$328))</f>
        <v/>
      </c>
    </row>
    <row r="311" spans="1:7" s="195" customFormat="1" x14ac:dyDescent="0.25">
      <c r="A311" s="124" t="s">
        <v>1100</v>
      </c>
      <c r="B311" s="191" t="s">
        <v>1075</v>
      </c>
      <c r="C311" s="139" t="s">
        <v>166</v>
      </c>
      <c r="D311" s="207" t="s">
        <v>166</v>
      </c>
      <c r="E311" s="116"/>
      <c r="F311" s="152" t="str">
        <f t="shared" ref="F311:F327" si="16">IF($C$328=0,"",IF(C311="[For completion]","",C311/$C$328))</f>
        <v/>
      </c>
      <c r="G311" s="152" t="str">
        <f t="shared" ref="G311:G327" si="17">IF($D$328=0,"",IF(D311="[For completion]","",D311/$D$328))</f>
        <v/>
      </c>
    </row>
    <row r="312" spans="1:7" s="195" customFormat="1" x14ac:dyDescent="0.25">
      <c r="A312" s="124" t="s">
        <v>1101</v>
      </c>
      <c r="B312" s="191" t="s">
        <v>1075</v>
      </c>
      <c r="C312" s="139" t="s">
        <v>166</v>
      </c>
      <c r="D312" s="207" t="s">
        <v>166</v>
      </c>
      <c r="E312" s="116"/>
      <c r="F312" s="152" t="str">
        <f t="shared" si="16"/>
        <v/>
      </c>
      <c r="G312" s="152" t="str">
        <f t="shared" si="17"/>
        <v/>
      </c>
    </row>
    <row r="313" spans="1:7" s="195" customFormat="1" x14ac:dyDescent="0.25">
      <c r="A313" s="124" t="s">
        <v>1102</v>
      </c>
      <c r="B313" s="191" t="s">
        <v>1075</v>
      </c>
      <c r="C313" s="139" t="s">
        <v>166</v>
      </c>
      <c r="D313" s="207" t="s">
        <v>166</v>
      </c>
      <c r="E313" s="116"/>
      <c r="F313" s="152" t="str">
        <f t="shared" si="16"/>
        <v/>
      </c>
      <c r="G313" s="152" t="str">
        <f t="shared" si="17"/>
        <v/>
      </c>
    </row>
    <row r="314" spans="1:7" s="195" customFormat="1" x14ac:dyDescent="0.25">
      <c r="A314" s="124" t="s">
        <v>1103</v>
      </c>
      <c r="B314" s="191" t="s">
        <v>1075</v>
      </c>
      <c r="C314" s="139" t="s">
        <v>166</v>
      </c>
      <c r="D314" s="207" t="s">
        <v>166</v>
      </c>
      <c r="E314" s="116"/>
      <c r="F314" s="152" t="str">
        <f t="shared" si="16"/>
        <v/>
      </c>
      <c r="G314" s="152" t="str">
        <f t="shared" si="17"/>
        <v/>
      </c>
    </row>
    <row r="315" spans="1:7" s="195" customFormat="1" x14ac:dyDescent="0.25">
      <c r="A315" s="124" t="s">
        <v>1104</v>
      </c>
      <c r="B315" s="191" t="s">
        <v>1075</v>
      </c>
      <c r="C315" s="139" t="s">
        <v>166</v>
      </c>
      <c r="D315" s="207" t="s">
        <v>166</v>
      </c>
      <c r="E315" s="116"/>
      <c r="F315" s="152" t="str">
        <f t="shared" si="16"/>
        <v/>
      </c>
      <c r="G315" s="152" t="str">
        <f t="shared" si="17"/>
        <v/>
      </c>
    </row>
    <row r="316" spans="1:7" s="195" customFormat="1" x14ac:dyDescent="0.25">
      <c r="A316" s="124" t="s">
        <v>1105</v>
      </c>
      <c r="B316" s="191" t="s">
        <v>1075</v>
      </c>
      <c r="C316" s="139" t="s">
        <v>166</v>
      </c>
      <c r="D316" s="207" t="s">
        <v>166</v>
      </c>
      <c r="E316" s="116"/>
      <c r="F316" s="152" t="str">
        <f t="shared" si="16"/>
        <v/>
      </c>
      <c r="G316" s="152" t="str">
        <f t="shared" si="17"/>
        <v/>
      </c>
    </row>
    <row r="317" spans="1:7" s="195" customFormat="1" x14ac:dyDescent="0.25">
      <c r="A317" s="124" t="s">
        <v>1106</v>
      </c>
      <c r="B317" s="191" t="s">
        <v>1075</v>
      </c>
      <c r="C317" s="139" t="s">
        <v>166</v>
      </c>
      <c r="D317" s="207" t="s">
        <v>166</v>
      </c>
      <c r="E317" s="116"/>
      <c r="F317" s="152" t="str">
        <f t="shared" si="16"/>
        <v/>
      </c>
      <c r="G317" s="152" t="str">
        <f t="shared" si="17"/>
        <v/>
      </c>
    </row>
    <row r="318" spans="1:7" s="195" customFormat="1" x14ac:dyDescent="0.25">
      <c r="A318" s="124" t="s">
        <v>1107</v>
      </c>
      <c r="B318" s="191" t="s">
        <v>1075</v>
      </c>
      <c r="C318" s="139" t="s">
        <v>166</v>
      </c>
      <c r="D318" s="207" t="s">
        <v>166</v>
      </c>
      <c r="E318" s="116"/>
      <c r="F318" s="152" t="str">
        <f t="shared" si="16"/>
        <v/>
      </c>
      <c r="G318" s="152" t="str">
        <f t="shared" si="17"/>
        <v/>
      </c>
    </row>
    <row r="319" spans="1:7" s="195" customFormat="1" x14ac:dyDescent="0.25">
      <c r="A319" s="124" t="s">
        <v>1108</v>
      </c>
      <c r="B319" s="191" t="s">
        <v>1075</v>
      </c>
      <c r="C319" s="139" t="s">
        <v>166</v>
      </c>
      <c r="D319" s="207" t="s">
        <v>166</v>
      </c>
      <c r="E319" s="116"/>
      <c r="F319" s="152" t="str">
        <f t="shared" si="16"/>
        <v/>
      </c>
      <c r="G319" s="152" t="str">
        <f t="shared" si="17"/>
        <v/>
      </c>
    </row>
    <row r="320" spans="1:7" s="195" customFormat="1" x14ac:dyDescent="0.25">
      <c r="A320" s="124" t="s">
        <v>1109</v>
      </c>
      <c r="B320" s="191" t="s">
        <v>1075</v>
      </c>
      <c r="C320" s="139" t="s">
        <v>166</v>
      </c>
      <c r="D320" s="207" t="s">
        <v>166</v>
      </c>
      <c r="E320" s="116"/>
      <c r="F320" s="152" t="str">
        <f t="shared" si="16"/>
        <v/>
      </c>
      <c r="G320" s="152" t="str">
        <f t="shared" si="17"/>
        <v/>
      </c>
    </row>
    <row r="321" spans="1:7" s="195" customFormat="1" x14ac:dyDescent="0.25">
      <c r="A321" s="124" t="s">
        <v>1110</v>
      </c>
      <c r="B321" s="191" t="s">
        <v>1075</v>
      </c>
      <c r="C321" s="139" t="s">
        <v>166</v>
      </c>
      <c r="D321" s="207" t="s">
        <v>166</v>
      </c>
      <c r="E321" s="116"/>
      <c r="F321" s="152" t="str">
        <f>IF($C$328=0,"",IF(C321="[For completion]","",C321/$C$328))</f>
        <v/>
      </c>
      <c r="G321" s="152" t="str">
        <f t="shared" si="17"/>
        <v/>
      </c>
    </row>
    <row r="322" spans="1:7" s="195" customFormat="1" x14ac:dyDescent="0.25">
      <c r="A322" s="124" t="s">
        <v>1111</v>
      </c>
      <c r="B322" s="191" t="s">
        <v>1075</v>
      </c>
      <c r="C322" s="139" t="s">
        <v>166</v>
      </c>
      <c r="D322" s="207" t="s">
        <v>166</v>
      </c>
      <c r="E322" s="116"/>
      <c r="F322" s="152" t="str">
        <f t="shared" si="16"/>
        <v/>
      </c>
      <c r="G322" s="152" t="str">
        <f t="shared" si="17"/>
        <v/>
      </c>
    </row>
    <row r="323" spans="1:7" s="195" customFormat="1" x14ac:dyDescent="0.25">
      <c r="A323" s="124" t="s">
        <v>1112</v>
      </c>
      <c r="B323" s="191" t="s">
        <v>1075</v>
      </c>
      <c r="C323" s="139" t="s">
        <v>166</v>
      </c>
      <c r="D323" s="207" t="s">
        <v>166</v>
      </c>
      <c r="E323" s="116"/>
      <c r="F323" s="152" t="str">
        <f t="shared" si="16"/>
        <v/>
      </c>
      <c r="G323" s="152" t="str">
        <f t="shared" si="17"/>
        <v/>
      </c>
    </row>
    <row r="324" spans="1:7" s="195" customFormat="1" x14ac:dyDescent="0.25">
      <c r="A324" s="124" t="s">
        <v>1113</v>
      </c>
      <c r="B324" s="191" t="s">
        <v>1075</v>
      </c>
      <c r="C324" s="139" t="s">
        <v>166</v>
      </c>
      <c r="D324" s="207" t="s">
        <v>166</v>
      </c>
      <c r="E324" s="116"/>
      <c r="F324" s="152" t="str">
        <f t="shared" si="16"/>
        <v/>
      </c>
      <c r="G324" s="152" t="str">
        <f t="shared" si="17"/>
        <v/>
      </c>
    </row>
    <row r="325" spans="1:7" s="195" customFormat="1" x14ac:dyDescent="0.25">
      <c r="A325" s="124" t="s">
        <v>1114</v>
      </c>
      <c r="B325" s="191" t="s">
        <v>1075</v>
      </c>
      <c r="C325" s="139" t="s">
        <v>166</v>
      </c>
      <c r="D325" s="207" t="s">
        <v>166</v>
      </c>
      <c r="E325" s="116"/>
      <c r="F325" s="152" t="str">
        <f t="shared" si="16"/>
        <v/>
      </c>
      <c r="G325" s="152" t="str">
        <f t="shared" si="17"/>
        <v/>
      </c>
    </row>
    <row r="326" spans="1:7" s="195" customFormat="1" x14ac:dyDescent="0.25">
      <c r="A326" s="124" t="s">
        <v>1115</v>
      </c>
      <c r="B326" s="191" t="s">
        <v>1075</v>
      </c>
      <c r="C326" s="139" t="s">
        <v>166</v>
      </c>
      <c r="D326" s="207" t="s">
        <v>166</v>
      </c>
      <c r="E326" s="116"/>
      <c r="F326" s="152" t="str">
        <f t="shared" si="16"/>
        <v/>
      </c>
      <c r="G326" s="152" t="str">
        <f t="shared" si="17"/>
        <v/>
      </c>
    </row>
    <row r="327" spans="1:7" s="195" customFormat="1" x14ac:dyDescent="0.25">
      <c r="A327" s="124" t="s">
        <v>1116</v>
      </c>
      <c r="B327" s="138" t="s">
        <v>1093</v>
      </c>
      <c r="C327" s="139" t="s">
        <v>166</v>
      </c>
      <c r="D327" s="207" t="s">
        <v>166</v>
      </c>
      <c r="E327" s="116"/>
      <c r="F327" s="152" t="str">
        <f t="shared" si="16"/>
        <v/>
      </c>
      <c r="G327" s="152" t="str">
        <f t="shared" si="17"/>
        <v/>
      </c>
    </row>
    <row r="328" spans="1:7" s="195" customFormat="1" x14ac:dyDescent="0.25">
      <c r="A328" s="124" t="s">
        <v>1117</v>
      </c>
      <c r="B328" s="138" t="s">
        <v>85</v>
      </c>
      <c r="C328" s="177">
        <f>SUM(C310:C327)</f>
        <v>0</v>
      </c>
      <c r="D328" s="124">
        <f>SUM(D310:D327)</f>
        <v>0</v>
      </c>
      <c r="E328" s="116"/>
      <c r="F328" s="241">
        <f>SUM(F310:F327)</f>
        <v>0</v>
      </c>
      <c r="G328" s="241">
        <f>SUM(G310:G327)</f>
        <v>0</v>
      </c>
    </row>
    <row r="329" spans="1:7" s="195" customFormat="1" x14ac:dyDescent="0.25">
      <c r="A329" s="124" t="s">
        <v>1118</v>
      </c>
      <c r="B329" s="130"/>
      <c r="C329" s="110"/>
      <c r="D329" s="110"/>
      <c r="E329" s="116"/>
      <c r="F329" s="116"/>
      <c r="G329" s="116"/>
    </row>
    <row r="330" spans="1:7" s="195" customFormat="1" x14ac:dyDescent="0.25">
      <c r="A330" s="124" t="s">
        <v>1119</v>
      </c>
      <c r="B330" s="130"/>
      <c r="C330" s="110"/>
      <c r="D330" s="110"/>
      <c r="E330" s="116"/>
      <c r="F330" s="116"/>
      <c r="G330" s="116"/>
    </row>
    <row r="331" spans="1:7" s="195" customFormat="1" x14ac:dyDescent="0.25">
      <c r="A331" s="124" t="s">
        <v>1120</v>
      </c>
      <c r="B331" s="130"/>
      <c r="C331" s="110"/>
      <c r="D331" s="110"/>
      <c r="E331" s="116"/>
      <c r="F331" s="116"/>
      <c r="G331" s="116"/>
    </row>
    <row r="332" spans="1:7" s="195" customFormat="1" x14ac:dyDescent="0.25">
      <c r="A332" s="135"/>
      <c r="B332" s="135" t="s">
        <v>1121</v>
      </c>
      <c r="C332" s="135" t="s">
        <v>46</v>
      </c>
      <c r="D332" s="135" t="s">
        <v>1072</v>
      </c>
      <c r="E332" s="135"/>
      <c r="F332" s="135" t="s">
        <v>726</v>
      </c>
      <c r="G332" s="135" t="s">
        <v>1073</v>
      </c>
    </row>
    <row r="333" spans="1:7" s="195" customFormat="1" x14ac:dyDescent="0.25">
      <c r="A333" s="124" t="s">
        <v>1122</v>
      </c>
      <c r="B333" s="138" t="s">
        <v>1123</v>
      </c>
      <c r="C333" s="139" t="s">
        <v>166</v>
      </c>
      <c r="D333" s="207" t="s">
        <v>166</v>
      </c>
      <c r="E333" s="116"/>
      <c r="F333" s="152" t="str">
        <f>IF($C$346=0,"",IF(C333="[For completion]","",C333/$C$346))</f>
        <v/>
      </c>
      <c r="G333" s="152" t="str">
        <f>IF($D$346=0,"",IF(D333="[For completion]","",D333/$D$346))</f>
        <v/>
      </c>
    </row>
    <row r="334" spans="1:7" s="195" customFormat="1" x14ac:dyDescent="0.25">
      <c r="A334" s="124" t="s">
        <v>1124</v>
      </c>
      <c r="B334" s="138" t="s">
        <v>1125</v>
      </c>
      <c r="C334" s="139" t="s">
        <v>166</v>
      </c>
      <c r="D334" s="207" t="s">
        <v>166</v>
      </c>
      <c r="E334" s="116"/>
      <c r="F334" s="152" t="str">
        <f t="shared" ref="F334:F345" si="18">IF($C$346=0,"",IF(C334="[For completion]","",C334/$C$346))</f>
        <v/>
      </c>
      <c r="G334" s="152" t="str">
        <f t="shared" ref="G334:G345" si="19">IF($D$346=0,"",IF(D334="[For completion]","",D334/$D$346))</f>
        <v/>
      </c>
    </row>
    <row r="335" spans="1:7" s="195" customFormat="1" x14ac:dyDescent="0.25">
      <c r="A335" s="124" t="s">
        <v>1126</v>
      </c>
      <c r="B335" s="138" t="s">
        <v>1127</v>
      </c>
      <c r="C335" s="139" t="s">
        <v>166</v>
      </c>
      <c r="D335" s="207" t="s">
        <v>166</v>
      </c>
      <c r="E335" s="116"/>
      <c r="F335" s="152" t="str">
        <f t="shared" si="18"/>
        <v/>
      </c>
      <c r="G335" s="152" t="str">
        <f t="shared" si="19"/>
        <v/>
      </c>
    </row>
    <row r="336" spans="1:7" s="195" customFormat="1" x14ac:dyDescent="0.25">
      <c r="A336" s="124" t="s">
        <v>1128</v>
      </c>
      <c r="B336" s="138" t="s">
        <v>1129</v>
      </c>
      <c r="C336" s="139" t="s">
        <v>166</v>
      </c>
      <c r="D336" s="207" t="s">
        <v>166</v>
      </c>
      <c r="E336" s="116"/>
      <c r="F336" s="152" t="str">
        <f t="shared" si="18"/>
        <v/>
      </c>
      <c r="G336" s="152" t="str">
        <f t="shared" si="19"/>
        <v/>
      </c>
    </row>
    <row r="337" spans="1:7" s="195" customFormat="1" x14ac:dyDescent="0.25">
      <c r="A337" s="124" t="s">
        <v>1130</v>
      </c>
      <c r="B337" s="138" t="s">
        <v>1131</v>
      </c>
      <c r="C337" s="139" t="s">
        <v>166</v>
      </c>
      <c r="D337" s="207" t="s">
        <v>166</v>
      </c>
      <c r="E337" s="116"/>
      <c r="F337" s="152" t="str">
        <f t="shared" si="18"/>
        <v/>
      </c>
      <c r="G337" s="152" t="str">
        <f t="shared" si="19"/>
        <v/>
      </c>
    </row>
    <row r="338" spans="1:7" s="195" customFormat="1" x14ac:dyDescent="0.25">
      <c r="A338" s="124" t="s">
        <v>1132</v>
      </c>
      <c r="B338" s="138" t="s">
        <v>1133</v>
      </c>
      <c r="C338" s="139" t="s">
        <v>166</v>
      </c>
      <c r="D338" s="207" t="s">
        <v>166</v>
      </c>
      <c r="E338" s="116"/>
      <c r="F338" s="152" t="str">
        <f t="shared" si="18"/>
        <v/>
      </c>
      <c r="G338" s="152" t="str">
        <f t="shared" si="19"/>
        <v/>
      </c>
    </row>
    <row r="339" spans="1:7" s="195" customFormat="1" x14ac:dyDescent="0.25">
      <c r="A339" s="124" t="s">
        <v>1134</v>
      </c>
      <c r="B339" s="138" t="s">
        <v>1135</v>
      </c>
      <c r="C339" s="139" t="s">
        <v>166</v>
      </c>
      <c r="D339" s="207" t="s">
        <v>166</v>
      </c>
      <c r="E339" s="116"/>
      <c r="F339" s="152" t="str">
        <f t="shared" si="18"/>
        <v/>
      </c>
      <c r="G339" s="152" t="str">
        <f t="shared" si="19"/>
        <v/>
      </c>
    </row>
    <row r="340" spans="1:7" s="195" customFormat="1" x14ac:dyDescent="0.25">
      <c r="A340" s="124" t="s">
        <v>1136</v>
      </c>
      <c r="B340" s="138" t="s">
        <v>1137</v>
      </c>
      <c r="C340" s="139" t="s">
        <v>166</v>
      </c>
      <c r="D340" s="207" t="s">
        <v>166</v>
      </c>
      <c r="E340" s="116"/>
      <c r="F340" s="152" t="str">
        <f t="shared" si="18"/>
        <v/>
      </c>
      <c r="G340" s="152" t="str">
        <f t="shared" si="19"/>
        <v/>
      </c>
    </row>
    <row r="341" spans="1:7" s="195" customFormat="1" x14ac:dyDescent="0.25">
      <c r="A341" s="124" t="s">
        <v>1138</v>
      </c>
      <c r="B341" s="138" t="s">
        <v>1139</v>
      </c>
      <c r="C341" s="139" t="s">
        <v>166</v>
      </c>
      <c r="D341" s="207" t="s">
        <v>166</v>
      </c>
      <c r="E341" s="116"/>
      <c r="F341" s="152" t="str">
        <f t="shared" si="18"/>
        <v/>
      </c>
      <c r="G341" s="152" t="str">
        <f t="shared" si="19"/>
        <v/>
      </c>
    </row>
    <row r="342" spans="1:7" s="195" customFormat="1" x14ac:dyDescent="0.25">
      <c r="A342" s="124" t="s">
        <v>1140</v>
      </c>
      <c r="B342" s="124" t="s">
        <v>1141</v>
      </c>
      <c r="C342" s="139" t="s">
        <v>166</v>
      </c>
      <c r="D342" s="207" t="s">
        <v>166</v>
      </c>
      <c r="F342" s="152" t="str">
        <f t="shared" si="18"/>
        <v/>
      </c>
      <c r="G342" s="152" t="str">
        <f t="shared" si="19"/>
        <v/>
      </c>
    </row>
    <row r="343" spans="1:7" s="195" customFormat="1" x14ac:dyDescent="0.25">
      <c r="A343" s="124" t="s">
        <v>1142</v>
      </c>
      <c r="B343" s="124" t="s">
        <v>1143</v>
      </c>
      <c r="C343" s="139" t="s">
        <v>166</v>
      </c>
      <c r="D343" s="207" t="s">
        <v>166</v>
      </c>
      <c r="F343" s="152" t="str">
        <f t="shared" si="18"/>
        <v/>
      </c>
      <c r="G343" s="152" t="str">
        <f t="shared" si="19"/>
        <v/>
      </c>
    </row>
    <row r="344" spans="1:7" s="195" customFormat="1" x14ac:dyDescent="0.25">
      <c r="A344" s="124" t="s">
        <v>1144</v>
      </c>
      <c r="B344" s="138" t="s">
        <v>1145</v>
      </c>
      <c r="C344" s="139" t="s">
        <v>166</v>
      </c>
      <c r="D344" s="207" t="s">
        <v>166</v>
      </c>
      <c r="E344" s="116"/>
      <c r="F344" s="152" t="str">
        <f t="shared" si="18"/>
        <v/>
      </c>
      <c r="G344" s="152" t="str">
        <f t="shared" si="19"/>
        <v/>
      </c>
    </row>
    <row r="345" spans="1:7" s="195" customFormat="1" x14ac:dyDescent="0.25">
      <c r="A345" s="124" t="s">
        <v>1146</v>
      </c>
      <c r="B345" s="124" t="s">
        <v>1093</v>
      </c>
      <c r="C345" s="139" t="s">
        <v>166</v>
      </c>
      <c r="D345" s="207" t="s">
        <v>166</v>
      </c>
      <c r="F345" s="152" t="str">
        <f t="shared" si="18"/>
        <v/>
      </c>
      <c r="G345" s="152" t="str">
        <f t="shared" si="19"/>
        <v/>
      </c>
    </row>
    <row r="346" spans="1:7" s="195" customFormat="1" x14ac:dyDescent="0.25">
      <c r="A346" s="124" t="s">
        <v>1147</v>
      </c>
      <c r="B346" s="138" t="s">
        <v>85</v>
      </c>
      <c r="C346" s="177">
        <f>SUM(C333:C345)</f>
        <v>0</v>
      </c>
      <c r="D346" s="124">
        <f>SUM(D333:D345)</f>
        <v>0</v>
      </c>
      <c r="E346" s="116"/>
      <c r="F346" s="241">
        <f>SUM(F333:F345)</f>
        <v>0</v>
      </c>
      <c r="G346" s="241">
        <f>SUM(G333:G345)</f>
        <v>0</v>
      </c>
    </row>
    <row r="347" spans="1:7" s="195" customFormat="1" x14ac:dyDescent="0.25">
      <c r="A347" s="124" t="s">
        <v>1148</v>
      </c>
      <c r="B347" s="130"/>
      <c r="C347" s="142"/>
      <c r="D347" s="110"/>
      <c r="E347" s="116"/>
      <c r="F347" s="218"/>
      <c r="G347" s="218"/>
    </row>
    <row r="348" spans="1:7" s="195" customFormat="1" x14ac:dyDescent="0.25">
      <c r="A348" s="124" t="s">
        <v>1149</v>
      </c>
      <c r="B348" s="130"/>
      <c r="C348" s="142"/>
      <c r="D348" s="110"/>
      <c r="E348" s="116"/>
      <c r="F348" s="218"/>
      <c r="G348" s="218"/>
    </row>
    <row r="349" spans="1:7" s="195" customFormat="1" x14ac:dyDescent="0.25">
      <c r="A349" s="124" t="s">
        <v>1150</v>
      </c>
    </row>
    <row r="350" spans="1:7" s="195" customFormat="1" x14ac:dyDescent="0.25">
      <c r="A350" s="124" t="s">
        <v>1151</v>
      </c>
    </row>
    <row r="351" spans="1:7" s="195" customFormat="1" x14ac:dyDescent="0.25">
      <c r="A351" s="124" t="s">
        <v>1152</v>
      </c>
      <c r="B351" s="130"/>
      <c r="C351" s="142"/>
      <c r="D351" s="110"/>
      <c r="E351" s="116"/>
      <c r="F351" s="218"/>
      <c r="G351" s="218"/>
    </row>
    <row r="352" spans="1:7" s="195" customFormat="1" x14ac:dyDescent="0.25">
      <c r="A352" s="124" t="s">
        <v>1153</v>
      </c>
      <c r="B352" s="130"/>
      <c r="C352" s="142"/>
      <c r="D352" s="110"/>
      <c r="E352" s="116"/>
      <c r="F352" s="218"/>
      <c r="G352" s="218"/>
    </row>
    <row r="353" spans="1:7" s="195" customFormat="1" x14ac:dyDescent="0.25">
      <c r="A353" s="124" t="s">
        <v>1154</v>
      </c>
      <c r="B353" s="130"/>
      <c r="C353" s="142"/>
      <c r="D353" s="110"/>
      <c r="E353" s="116"/>
      <c r="F353" s="218"/>
      <c r="G353" s="218"/>
    </row>
    <row r="354" spans="1:7" s="195" customFormat="1" x14ac:dyDescent="0.25">
      <c r="A354" s="124" t="s">
        <v>1155</v>
      </c>
      <c r="B354" s="130"/>
      <c r="C354" s="142"/>
      <c r="D354" s="110"/>
      <c r="E354" s="116"/>
      <c r="F354" s="218"/>
      <c r="G354" s="218"/>
    </row>
    <row r="355" spans="1:7" s="195" customFormat="1" x14ac:dyDescent="0.25">
      <c r="A355" s="124" t="s">
        <v>1156</v>
      </c>
      <c r="B355" s="130"/>
      <c r="C355" s="110"/>
      <c r="D355" s="110"/>
      <c r="E355" s="116"/>
      <c r="F355" s="116"/>
      <c r="G355" s="116"/>
    </row>
    <row r="356" spans="1:7" s="195" customFormat="1" x14ac:dyDescent="0.25">
      <c r="A356" s="124" t="s">
        <v>1157</v>
      </c>
      <c r="B356" s="130"/>
      <c r="C356" s="110"/>
      <c r="D356" s="110"/>
      <c r="E356" s="116"/>
      <c r="F356" s="116"/>
      <c r="G356" s="116"/>
    </row>
    <row r="357" spans="1:7" s="195" customFormat="1" x14ac:dyDescent="0.25">
      <c r="A357" s="135"/>
      <c r="B357" s="135" t="s">
        <v>1158</v>
      </c>
      <c r="C357" s="135" t="s">
        <v>46</v>
      </c>
      <c r="D357" s="135" t="s">
        <v>1072</v>
      </c>
      <c r="E357" s="135"/>
      <c r="F357" s="135" t="s">
        <v>726</v>
      </c>
      <c r="G357" s="135" t="s">
        <v>1073</v>
      </c>
    </row>
    <row r="358" spans="1:7" s="195" customFormat="1" x14ac:dyDescent="0.25">
      <c r="A358" s="124" t="s">
        <v>1159</v>
      </c>
      <c r="B358" s="138" t="s">
        <v>1160</v>
      </c>
      <c r="C358" s="139">
        <v>1119.3676515699999</v>
      </c>
      <c r="D358" s="207">
        <v>1999</v>
      </c>
      <c r="E358" s="116"/>
      <c r="F358" s="152">
        <f>IF($C$365=0,"",IF(C358="[For completion]","",C358/$C$365))</f>
        <v>0.76729628219793578</v>
      </c>
      <c r="G358" s="152">
        <f>IF($D$365=0,"",IF(D358="[For completion]","",D358/$D$365))</f>
        <v>0.69846261355695316</v>
      </c>
    </row>
    <row r="359" spans="1:7" s="195" customFormat="1" x14ac:dyDescent="0.25">
      <c r="A359" s="124" t="s">
        <v>1161</v>
      </c>
      <c r="B359" s="242" t="s">
        <v>1162</v>
      </c>
      <c r="C359" s="139">
        <v>138.21139278999999</v>
      </c>
      <c r="D359" s="207">
        <v>398</v>
      </c>
      <c r="E359" s="116"/>
      <c r="F359" s="152">
        <f t="shared" ref="F359:F364" si="20">IF($C$365=0,"",IF(C359="[For completion]","",C359/$C$365))</f>
        <v>9.474017557718728E-2</v>
      </c>
      <c r="G359" s="152">
        <f t="shared" ref="G359:G364" si="21">IF($D$365=0,"",IF(D359="[For completion]","",D359/$D$365))</f>
        <v>0.13906359189378056</v>
      </c>
    </row>
    <row r="360" spans="1:7" s="195" customFormat="1" x14ac:dyDescent="0.25">
      <c r="A360" s="124" t="s">
        <v>1163</v>
      </c>
      <c r="B360" s="138" t="s">
        <v>1164</v>
      </c>
      <c r="C360" s="139">
        <v>0</v>
      </c>
      <c r="D360" s="207">
        <v>0</v>
      </c>
      <c r="E360" s="116"/>
      <c r="F360" s="152">
        <f t="shared" si="20"/>
        <v>0</v>
      </c>
      <c r="G360" s="152">
        <f t="shared" si="21"/>
        <v>0</v>
      </c>
    </row>
    <row r="361" spans="1:7" s="195" customFormat="1" x14ac:dyDescent="0.25">
      <c r="A361" s="124" t="s">
        <v>1165</v>
      </c>
      <c r="B361" s="138" t="s">
        <v>1166</v>
      </c>
      <c r="C361" s="139">
        <v>132.79525290999999</v>
      </c>
      <c r="D361" s="207">
        <v>329</v>
      </c>
      <c r="E361" s="116"/>
      <c r="F361" s="152">
        <f t="shared" si="20"/>
        <v>9.1027558022124672E-2</v>
      </c>
      <c r="G361" s="152">
        <f t="shared" si="21"/>
        <v>0.11495457721872816</v>
      </c>
    </row>
    <row r="362" spans="1:7" s="195" customFormat="1" x14ac:dyDescent="0.25">
      <c r="A362" s="124" t="s">
        <v>1167</v>
      </c>
      <c r="B362" s="138" t="s">
        <v>1168</v>
      </c>
      <c r="C362" s="139">
        <v>68.472405809999998</v>
      </c>
      <c r="D362" s="207">
        <v>136</v>
      </c>
      <c r="E362" s="116"/>
      <c r="F362" s="152">
        <f t="shared" si="20"/>
        <v>4.693598420275219E-2</v>
      </c>
      <c r="G362" s="152">
        <f t="shared" si="21"/>
        <v>4.7519217330538085E-2</v>
      </c>
    </row>
    <row r="363" spans="1:7" s="195" customFormat="1" x14ac:dyDescent="0.25">
      <c r="A363" s="124" t="s">
        <v>1169</v>
      </c>
      <c r="B363" s="138" t="s">
        <v>1170</v>
      </c>
      <c r="C363" s="139">
        <v>0</v>
      </c>
      <c r="D363" s="207">
        <v>0</v>
      </c>
      <c r="E363" s="116"/>
      <c r="F363" s="152">
        <f t="shared" si="20"/>
        <v>0</v>
      </c>
      <c r="G363" s="152">
        <f t="shared" si="21"/>
        <v>0</v>
      </c>
    </row>
    <row r="364" spans="1:7" s="195" customFormat="1" x14ac:dyDescent="0.25">
      <c r="A364" s="124" t="s">
        <v>1171</v>
      </c>
      <c r="B364" s="138" t="s">
        <v>431</v>
      </c>
      <c r="C364" s="139">
        <v>0</v>
      </c>
      <c r="D364" s="207">
        <v>0</v>
      </c>
      <c r="E364" s="116"/>
      <c r="F364" s="152">
        <f t="shared" si="20"/>
        <v>0</v>
      </c>
      <c r="G364" s="152">
        <f t="shared" si="21"/>
        <v>0</v>
      </c>
    </row>
    <row r="365" spans="1:7" s="195" customFormat="1" x14ac:dyDescent="0.25">
      <c r="A365" s="124" t="s">
        <v>1172</v>
      </c>
      <c r="B365" s="138" t="s">
        <v>85</v>
      </c>
      <c r="C365" s="177">
        <f>SUM(C358:C364)</f>
        <v>1458.84670308</v>
      </c>
      <c r="D365" s="124">
        <f>SUM(D358:D364)</f>
        <v>2862</v>
      </c>
      <c r="E365" s="116"/>
      <c r="F365" s="241">
        <f>SUM(F358:F364)</f>
        <v>1</v>
      </c>
      <c r="G365" s="241">
        <f>SUM(G358:G364)</f>
        <v>1</v>
      </c>
    </row>
    <row r="366" spans="1:7" s="195" customFormat="1" x14ac:dyDescent="0.25">
      <c r="A366" s="124" t="s">
        <v>1173</v>
      </c>
      <c r="B366" s="130"/>
      <c r="C366" s="110"/>
      <c r="D366" s="110"/>
      <c r="E366" s="116"/>
      <c r="F366" s="116"/>
      <c r="G366" s="116"/>
    </row>
    <row r="367" spans="1:7" s="195" customFormat="1" x14ac:dyDescent="0.25">
      <c r="A367" s="135"/>
      <c r="B367" s="135" t="s">
        <v>1174</v>
      </c>
      <c r="C367" s="135" t="s">
        <v>46</v>
      </c>
      <c r="D367" s="135" t="s">
        <v>1072</v>
      </c>
      <c r="E367" s="135"/>
      <c r="F367" s="135" t="s">
        <v>726</v>
      </c>
      <c r="G367" s="135" t="s">
        <v>1073</v>
      </c>
    </row>
    <row r="368" spans="1:7" s="195" customFormat="1" x14ac:dyDescent="0.25">
      <c r="A368" s="124" t="s">
        <v>1175</v>
      </c>
      <c r="B368" s="138" t="s">
        <v>3218</v>
      </c>
      <c r="C368" s="139" t="s">
        <v>166</v>
      </c>
      <c r="D368" s="207" t="s">
        <v>166</v>
      </c>
      <c r="E368" s="116"/>
      <c r="F368" s="152" t="str">
        <f>IF($C$372=0,"",IF(C368="[For completion]","",C368/$C$372))</f>
        <v/>
      </c>
      <c r="G368" s="152" t="str">
        <f>IF($D$372=0,"",IF(D368="[For completion]","",D368/$D$372))</f>
        <v/>
      </c>
    </row>
    <row r="369" spans="1:7" s="195" customFormat="1" x14ac:dyDescent="0.25">
      <c r="A369" s="124" t="s">
        <v>1176</v>
      </c>
      <c r="B369" s="242" t="s">
        <v>1177</v>
      </c>
      <c r="C369" s="139" t="s">
        <v>166</v>
      </c>
      <c r="D369" s="207" t="s">
        <v>166</v>
      </c>
      <c r="E369" s="116"/>
      <c r="F369" s="152" t="str">
        <f>IF($C$372=0,"",IF(C369="[For completion]","",C369/$C$372))</f>
        <v/>
      </c>
      <c r="G369" s="152" t="str">
        <f>IF($D$372=0,"",IF(D369="[For completion]","",D369/$D$372))</f>
        <v/>
      </c>
    </row>
    <row r="370" spans="1:7" s="195" customFormat="1" x14ac:dyDescent="0.25">
      <c r="A370" s="124" t="s">
        <v>1178</v>
      </c>
      <c r="B370" s="138" t="s">
        <v>431</v>
      </c>
      <c r="C370" s="139" t="s">
        <v>166</v>
      </c>
      <c r="D370" s="207" t="s">
        <v>166</v>
      </c>
      <c r="E370" s="116"/>
      <c r="F370" s="152" t="str">
        <f>IF($C$372=0,"",IF(C370="[For completion]","",C370/$C$372))</f>
        <v/>
      </c>
      <c r="G370" s="152" t="str">
        <f>IF($D$372=0,"",IF(D370="[For completion]","",D370/$D$372))</f>
        <v/>
      </c>
    </row>
    <row r="371" spans="1:7" s="195" customFormat="1" x14ac:dyDescent="0.25">
      <c r="A371" s="124" t="s">
        <v>1179</v>
      </c>
      <c r="B371" s="124" t="s">
        <v>1093</v>
      </c>
      <c r="C371" s="139" t="s">
        <v>166</v>
      </c>
      <c r="D371" s="207" t="s">
        <v>166</v>
      </c>
      <c r="E371" s="116"/>
      <c r="F371" s="152" t="str">
        <f>IF($C$372=0,"",IF(C371="[For completion]","",C371/$C$372))</f>
        <v/>
      </c>
      <c r="G371" s="152" t="str">
        <f>IF($D$372=0,"",IF(D371="[For completion]","",D371/$D$372))</f>
        <v/>
      </c>
    </row>
    <row r="372" spans="1:7" s="195" customFormat="1" x14ac:dyDescent="0.25">
      <c r="A372" s="124" t="s">
        <v>1180</v>
      </c>
      <c r="B372" s="138" t="s">
        <v>85</v>
      </c>
      <c r="C372" s="177">
        <f>SUM(C368:C371)</f>
        <v>0</v>
      </c>
      <c r="D372" s="124">
        <f>SUM(D368:D371)</f>
        <v>0</v>
      </c>
      <c r="E372" s="116"/>
      <c r="F372" s="241">
        <f>SUM(F368:F371)</f>
        <v>0</v>
      </c>
      <c r="G372" s="241">
        <f>SUM(G368:G371)</f>
        <v>0</v>
      </c>
    </row>
    <row r="373" spans="1:7" s="195" customFormat="1" x14ac:dyDescent="0.25">
      <c r="A373" s="124" t="s">
        <v>1181</v>
      </c>
      <c r="B373" s="130"/>
      <c r="C373" s="110"/>
      <c r="D373" s="110"/>
      <c r="E373" s="116"/>
      <c r="F373" s="116"/>
      <c r="G373" s="116"/>
    </row>
    <row r="374" spans="1:7" s="195" customFormat="1" ht="15" customHeight="1" x14ac:dyDescent="0.25">
      <c r="A374" s="135"/>
      <c r="B374" s="135" t="s">
        <v>1182</v>
      </c>
      <c r="C374" s="135" t="s">
        <v>1183</v>
      </c>
      <c r="D374" s="135" t="s">
        <v>1184</v>
      </c>
      <c r="E374" s="135"/>
      <c r="F374" s="135" t="s">
        <v>1185</v>
      </c>
      <c r="G374" s="135" t="s">
        <v>3212</v>
      </c>
    </row>
    <row r="375" spans="1:7" s="195" customFormat="1" x14ac:dyDescent="0.25">
      <c r="A375" s="124" t="s">
        <v>1186</v>
      </c>
      <c r="B375" s="138" t="s">
        <v>1160</v>
      </c>
      <c r="C375" s="139" t="s">
        <v>166</v>
      </c>
      <c r="D375" s="139" t="s">
        <v>166</v>
      </c>
      <c r="E375" s="107"/>
      <c r="F375" s="139" t="s">
        <v>166</v>
      </c>
      <c r="G375" s="139" t="s">
        <v>166</v>
      </c>
    </row>
    <row r="376" spans="1:7" s="195" customFormat="1" x14ac:dyDescent="0.25">
      <c r="A376" s="124" t="s">
        <v>1187</v>
      </c>
      <c r="B376" s="138" t="s">
        <v>1162</v>
      </c>
      <c r="C376" s="139" t="s">
        <v>166</v>
      </c>
      <c r="D376" s="139" t="s">
        <v>166</v>
      </c>
      <c r="E376" s="107"/>
      <c r="F376" s="139" t="s">
        <v>166</v>
      </c>
      <c r="G376" s="139" t="s">
        <v>166</v>
      </c>
    </row>
    <row r="377" spans="1:7" s="195" customFormat="1" x14ac:dyDescent="0.25">
      <c r="A377" s="124" t="s">
        <v>1188</v>
      </c>
      <c r="B377" s="138" t="s">
        <v>1164</v>
      </c>
      <c r="C377" s="139" t="s">
        <v>166</v>
      </c>
      <c r="D377" s="139" t="s">
        <v>166</v>
      </c>
      <c r="E377" s="107"/>
      <c r="F377" s="139" t="s">
        <v>166</v>
      </c>
      <c r="G377" s="139" t="s">
        <v>166</v>
      </c>
    </row>
    <row r="378" spans="1:7" s="195" customFormat="1" x14ac:dyDescent="0.25">
      <c r="A378" s="124" t="s">
        <v>1189</v>
      </c>
      <c r="B378" s="138" t="s">
        <v>1166</v>
      </c>
      <c r="C378" s="139" t="s">
        <v>166</v>
      </c>
      <c r="D378" s="139" t="s">
        <v>166</v>
      </c>
      <c r="E378" s="107"/>
      <c r="F378" s="139" t="s">
        <v>166</v>
      </c>
      <c r="G378" s="139" t="s">
        <v>166</v>
      </c>
    </row>
    <row r="379" spans="1:7" s="195" customFormat="1" x14ac:dyDescent="0.25">
      <c r="A379" s="124" t="s">
        <v>1190</v>
      </c>
      <c r="B379" s="138" t="s">
        <v>1168</v>
      </c>
      <c r="C379" s="139" t="s">
        <v>166</v>
      </c>
      <c r="D379" s="139" t="s">
        <v>166</v>
      </c>
      <c r="E379" s="107"/>
      <c r="F379" s="139" t="s">
        <v>166</v>
      </c>
      <c r="G379" s="139" t="s">
        <v>166</v>
      </c>
    </row>
    <row r="380" spans="1:7" s="195" customFormat="1" x14ac:dyDescent="0.25">
      <c r="A380" s="124" t="s">
        <v>1191</v>
      </c>
      <c r="B380" s="138" t="s">
        <v>1170</v>
      </c>
      <c r="C380" s="139" t="s">
        <v>166</v>
      </c>
      <c r="D380" s="139" t="s">
        <v>166</v>
      </c>
      <c r="E380" s="107"/>
      <c r="F380" s="139" t="s">
        <v>166</v>
      </c>
      <c r="G380" s="139" t="s">
        <v>166</v>
      </c>
    </row>
    <row r="381" spans="1:7" s="195" customFormat="1" x14ac:dyDescent="0.25">
      <c r="A381" s="124" t="s">
        <v>1192</v>
      </c>
      <c r="B381" s="138" t="s">
        <v>431</v>
      </c>
      <c r="C381" s="139" t="s">
        <v>166</v>
      </c>
      <c r="D381" s="139" t="s">
        <v>166</v>
      </c>
      <c r="E381" s="107"/>
      <c r="F381" s="139" t="s">
        <v>166</v>
      </c>
      <c r="G381" s="139" t="s">
        <v>166</v>
      </c>
    </row>
    <row r="382" spans="1:7" s="195" customFormat="1" x14ac:dyDescent="0.25">
      <c r="A382" s="124" t="s">
        <v>1193</v>
      </c>
      <c r="B382" s="138" t="s">
        <v>1093</v>
      </c>
      <c r="C382" s="177" t="s">
        <v>166</v>
      </c>
      <c r="D382" s="177" t="s">
        <v>166</v>
      </c>
      <c r="E382" s="107"/>
      <c r="F382" s="139" t="s">
        <v>166</v>
      </c>
      <c r="G382" s="239" t="s">
        <v>166</v>
      </c>
    </row>
    <row r="383" spans="1:7" s="195" customFormat="1" x14ac:dyDescent="0.25">
      <c r="A383" s="124" t="s">
        <v>1194</v>
      </c>
      <c r="B383" s="138" t="s">
        <v>85</v>
      </c>
      <c r="C383" s="110">
        <v>0</v>
      </c>
      <c r="D383" s="110">
        <v>0</v>
      </c>
      <c r="E383" s="107"/>
      <c r="F383" s="139"/>
      <c r="G383" s="152" t="str">
        <f t="shared" ref="G383:G393" si="22">IF($D$393=0,"",IF(D383="[For completion]","",D383/$D$393))</f>
        <v/>
      </c>
    </row>
    <row r="384" spans="1:7" s="195" customFormat="1" x14ac:dyDescent="0.25">
      <c r="A384" s="124" t="s">
        <v>1195</v>
      </c>
      <c r="B384" s="110" t="s">
        <v>1196</v>
      </c>
      <c r="C384" s="110"/>
      <c r="D384" s="110"/>
      <c r="E384" s="110"/>
      <c r="F384" s="110" t="s">
        <v>166</v>
      </c>
      <c r="G384" s="239"/>
    </row>
    <row r="385" spans="1:7" s="195" customFormat="1" x14ac:dyDescent="0.25">
      <c r="A385" s="124" t="s">
        <v>1197</v>
      </c>
      <c r="B385" s="130"/>
      <c r="C385" s="142"/>
      <c r="D385" s="110"/>
      <c r="E385" s="107"/>
      <c r="F385" s="239"/>
      <c r="G385" s="239" t="str">
        <f t="shared" si="22"/>
        <v/>
      </c>
    </row>
    <row r="386" spans="1:7" s="195" customFormat="1" x14ac:dyDescent="0.25">
      <c r="A386" s="124" t="s">
        <v>1198</v>
      </c>
      <c r="B386" s="130"/>
      <c r="C386" s="142"/>
      <c r="D386" s="110"/>
      <c r="E386" s="107"/>
      <c r="F386" s="239"/>
      <c r="G386" s="239" t="str">
        <f t="shared" si="22"/>
        <v/>
      </c>
    </row>
    <row r="387" spans="1:7" s="195" customFormat="1" x14ac:dyDescent="0.25">
      <c r="A387" s="124" t="s">
        <v>1199</v>
      </c>
      <c r="B387" s="130"/>
      <c r="C387" s="142"/>
      <c r="D387" s="110"/>
      <c r="E387" s="107"/>
      <c r="F387" s="239"/>
      <c r="G387" s="239" t="str">
        <f t="shared" si="22"/>
        <v/>
      </c>
    </row>
    <row r="388" spans="1:7" s="195" customFormat="1" x14ac:dyDescent="0.25">
      <c r="A388" s="124" t="s">
        <v>1200</v>
      </c>
      <c r="B388" s="130"/>
      <c r="C388" s="142"/>
      <c r="D388" s="110"/>
      <c r="E388" s="107"/>
      <c r="F388" s="239"/>
      <c r="G388" s="239" t="str">
        <f t="shared" si="22"/>
        <v/>
      </c>
    </row>
    <row r="389" spans="1:7" s="195" customFormat="1" x14ac:dyDescent="0.25">
      <c r="A389" s="124" t="s">
        <v>1201</v>
      </c>
      <c r="B389" s="130"/>
      <c r="C389" s="142"/>
      <c r="D389" s="110"/>
      <c r="E389" s="107"/>
      <c r="F389" s="239"/>
      <c r="G389" s="239" t="str">
        <f t="shared" si="22"/>
        <v/>
      </c>
    </row>
    <row r="390" spans="1:7" s="195" customFormat="1" x14ac:dyDescent="0.25">
      <c r="A390" s="124" t="s">
        <v>1202</v>
      </c>
      <c r="B390" s="130"/>
      <c r="C390" s="142"/>
      <c r="D390" s="110"/>
      <c r="E390" s="107"/>
      <c r="F390" s="239"/>
      <c r="G390" s="239" t="str">
        <f t="shared" si="22"/>
        <v/>
      </c>
    </row>
    <row r="391" spans="1:7" s="195" customFormat="1" x14ac:dyDescent="0.25">
      <c r="A391" s="124" t="s">
        <v>1203</v>
      </c>
      <c r="B391" s="130"/>
      <c r="C391" s="142"/>
      <c r="D391" s="110"/>
      <c r="E391" s="107"/>
      <c r="F391" s="239"/>
      <c r="G391" s="239" t="str">
        <f t="shared" si="22"/>
        <v/>
      </c>
    </row>
    <row r="392" spans="1:7" s="195" customFormat="1" x14ac:dyDescent="0.25">
      <c r="A392" s="124" t="s">
        <v>1204</v>
      </c>
      <c r="B392" s="130"/>
      <c r="C392" s="142"/>
      <c r="D392" s="110"/>
      <c r="E392" s="107"/>
      <c r="F392" s="239"/>
      <c r="G392" s="239" t="str">
        <f t="shared" si="22"/>
        <v/>
      </c>
    </row>
    <row r="393" spans="1:7" s="195" customFormat="1" x14ac:dyDescent="0.25">
      <c r="A393" s="124" t="s">
        <v>1205</v>
      </c>
      <c r="B393" s="130"/>
      <c r="C393" s="142"/>
      <c r="D393" s="110"/>
      <c r="E393" s="107"/>
      <c r="F393" s="239"/>
      <c r="G393" s="239" t="str">
        <f t="shared" si="22"/>
        <v/>
      </c>
    </row>
    <row r="394" spans="1:7" s="195" customFormat="1" x14ac:dyDescent="0.25">
      <c r="A394" s="124" t="s">
        <v>1206</v>
      </c>
      <c r="B394" s="110"/>
      <c r="C394" s="146"/>
      <c r="D394" s="110"/>
      <c r="E394" s="107"/>
      <c r="F394" s="107"/>
      <c r="G394" s="107"/>
    </row>
    <row r="395" spans="1:7" s="195" customFormat="1" x14ac:dyDescent="0.25">
      <c r="A395" s="124" t="s">
        <v>1207</v>
      </c>
      <c r="B395" s="110"/>
      <c r="C395" s="146"/>
      <c r="D395" s="110"/>
      <c r="E395" s="107"/>
      <c r="F395" s="107"/>
      <c r="G395" s="107"/>
    </row>
    <row r="396" spans="1:7" s="195" customFormat="1" x14ac:dyDescent="0.25">
      <c r="A396" s="124" t="s">
        <v>1208</v>
      </c>
      <c r="B396" s="110"/>
      <c r="C396" s="146"/>
      <c r="D396" s="110"/>
      <c r="E396" s="107"/>
      <c r="F396" s="107"/>
      <c r="G396" s="107"/>
    </row>
    <row r="397" spans="1:7" s="195" customFormat="1" x14ac:dyDescent="0.25">
      <c r="A397" s="124" t="s">
        <v>1209</v>
      </c>
      <c r="B397" s="110"/>
      <c r="C397" s="146"/>
      <c r="D397" s="110"/>
      <c r="E397" s="107"/>
      <c r="F397" s="107"/>
      <c r="G397" s="107"/>
    </row>
    <row r="398" spans="1:7" s="195" customFormat="1" x14ac:dyDescent="0.25">
      <c r="A398" s="124" t="s">
        <v>1210</v>
      </c>
      <c r="B398" s="110"/>
      <c r="C398" s="146"/>
      <c r="D398" s="110"/>
      <c r="E398" s="107"/>
      <c r="F398" s="107"/>
      <c r="G398" s="107"/>
    </row>
    <row r="399" spans="1:7" s="195" customFormat="1" x14ac:dyDescent="0.25">
      <c r="A399" s="124" t="s">
        <v>1211</v>
      </c>
      <c r="B399" s="110"/>
      <c r="C399" s="146"/>
      <c r="D399" s="110"/>
      <c r="E399" s="107"/>
      <c r="F399" s="107"/>
      <c r="G399" s="107"/>
    </row>
    <row r="400" spans="1:7" s="195" customFormat="1" x14ac:dyDescent="0.25">
      <c r="A400" s="124" t="s">
        <v>1212</v>
      </c>
      <c r="B400" s="110"/>
      <c r="C400" s="146"/>
      <c r="D400" s="110"/>
      <c r="E400" s="107"/>
      <c r="F400" s="107"/>
      <c r="G400" s="107"/>
    </row>
    <row r="401" spans="1:7" s="195" customFormat="1" x14ac:dyDescent="0.25">
      <c r="A401" s="124" t="s">
        <v>1213</v>
      </c>
      <c r="B401" s="110"/>
      <c r="C401" s="146"/>
      <c r="D401" s="110"/>
      <c r="E401" s="107"/>
      <c r="F401" s="107"/>
      <c r="G401" s="107"/>
    </row>
    <row r="402" spans="1:7" s="195" customFormat="1" x14ac:dyDescent="0.25">
      <c r="A402" s="124" t="s">
        <v>1214</v>
      </c>
      <c r="B402" s="110"/>
      <c r="C402" s="146"/>
      <c r="D402" s="110"/>
      <c r="E402" s="107"/>
      <c r="F402" s="107"/>
      <c r="G402" s="107"/>
    </row>
    <row r="403" spans="1:7" s="195" customFormat="1" x14ac:dyDescent="0.25">
      <c r="A403" s="124" t="s">
        <v>1215</v>
      </c>
      <c r="B403" s="110"/>
      <c r="C403" s="146"/>
      <c r="D403" s="110"/>
      <c r="E403" s="107"/>
      <c r="F403" s="107"/>
      <c r="G403" s="107"/>
    </row>
    <row r="404" spans="1:7" s="195" customFormat="1" x14ac:dyDescent="0.25">
      <c r="A404" s="124" t="s">
        <v>1216</v>
      </c>
      <c r="B404" s="110"/>
      <c r="C404" s="146"/>
      <c r="D404" s="110"/>
      <c r="E404" s="107"/>
      <c r="F404" s="107"/>
      <c r="G404" s="107"/>
    </row>
    <row r="405" spans="1:7" s="195" customFormat="1" x14ac:dyDescent="0.25">
      <c r="A405" s="124" t="s">
        <v>1217</v>
      </c>
      <c r="B405" s="110"/>
      <c r="C405" s="146"/>
      <c r="D405" s="110"/>
      <c r="E405" s="107"/>
      <c r="F405" s="107"/>
      <c r="G405" s="107"/>
    </row>
    <row r="406" spans="1:7" s="195" customFormat="1" x14ac:dyDescent="0.25">
      <c r="A406" s="124" t="s">
        <v>1218</v>
      </c>
      <c r="B406" s="110"/>
      <c r="C406" s="146"/>
      <c r="D406" s="110"/>
      <c r="E406" s="107"/>
      <c r="F406" s="107"/>
      <c r="G406" s="107"/>
    </row>
    <row r="407" spans="1:7" s="195" customFormat="1" x14ac:dyDescent="0.25">
      <c r="A407" s="124" t="s">
        <v>1219</v>
      </c>
      <c r="B407" s="110"/>
      <c r="C407" s="146"/>
      <c r="D407" s="110"/>
      <c r="E407" s="107"/>
      <c r="F407" s="107"/>
      <c r="G407" s="107"/>
    </row>
    <row r="408" spans="1:7" s="195" customFormat="1" x14ac:dyDescent="0.25">
      <c r="A408" s="124" t="s">
        <v>1220</v>
      </c>
      <c r="B408" s="110"/>
      <c r="C408" s="146"/>
      <c r="D408" s="110"/>
      <c r="E408" s="107"/>
      <c r="F408" s="107"/>
      <c r="G408" s="107"/>
    </row>
    <row r="409" spans="1:7" s="195" customFormat="1" x14ac:dyDescent="0.25">
      <c r="A409" s="124" t="s">
        <v>1221</v>
      </c>
      <c r="B409" s="110"/>
      <c r="C409" s="146"/>
      <c r="D409" s="110"/>
      <c r="E409" s="107"/>
      <c r="F409" s="107"/>
      <c r="G409" s="107"/>
    </row>
    <row r="410" spans="1:7" s="195" customFormat="1" x14ac:dyDescent="0.25">
      <c r="A410" s="124" t="s">
        <v>1222</v>
      </c>
      <c r="B410" s="110"/>
      <c r="C410" s="146"/>
      <c r="D410" s="110"/>
      <c r="E410" s="107"/>
      <c r="F410" s="107"/>
      <c r="G410" s="107"/>
    </row>
    <row r="411" spans="1:7" s="195" customFormat="1" x14ac:dyDescent="0.25">
      <c r="A411" s="124" t="s">
        <v>1223</v>
      </c>
      <c r="B411" s="110"/>
      <c r="C411" s="146"/>
      <c r="D411" s="110"/>
      <c r="E411" s="107"/>
      <c r="F411" s="107"/>
      <c r="G411" s="107"/>
    </row>
    <row r="412" spans="1:7" s="195" customFormat="1" x14ac:dyDescent="0.25">
      <c r="A412" s="124" t="s">
        <v>1224</v>
      </c>
      <c r="B412" s="110"/>
      <c r="C412" s="146"/>
      <c r="D412" s="110"/>
      <c r="E412" s="107"/>
      <c r="F412" s="107"/>
      <c r="G412" s="107"/>
    </row>
    <row r="413" spans="1:7" s="195" customFormat="1" x14ac:dyDescent="0.25">
      <c r="A413" s="124" t="s">
        <v>1225</v>
      </c>
      <c r="B413" s="110"/>
      <c r="C413" s="146"/>
      <c r="D413" s="110"/>
      <c r="E413" s="107"/>
      <c r="F413" s="107"/>
      <c r="G413" s="107"/>
    </row>
    <row r="414" spans="1:7" s="195" customFormat="1" x14ac:dyDescent="0.25">
      <c r="A414" s="124" t="s">
        <v>1226</v>
      </c>
      <c r="B414" s="110"/>
      <c r="C414" s="146"/>
      <c r="D414" s="110"/>
      <c r="E414" s="107"/>
      <c r="F414" s="107"/>
      <c r="G414" s="107"/>
    </row>
    <row r="415" spans="1:7" s="195" customFormat="1" x14ac:dyDescent="0.25">
      <c r="A415" s="124" t="s">
        <v>1227</v>
      </c>
      <c r="B415" s="110"/>
      <c r="C415" s="146"/>
      <c r="D415" s="110"/>
      <c r="E415" s="107"/>
      <c r="F415" s="107"/>
      <c r="G415" s="107"/>
    </row>
    <row r="416" spans="1:7" s="195" customFormat="1" x14ac:dyDescent="0.25">
      <c r="A416" s="124" t="s">
        <v>1228</v>
      </c>
      <c r="B416" s="110"/>
      <c r="C416" s="146"/>
      <c r="D416" s="110"/>
      <c r="E416" s="107"/>
      <c r="F416" s="107"/>
      <c r="G416" s="107"/>
    </row>
    <row r="417" spans="1:7" s="195" customFormat="1" x14ac:dyDescent="0.25">
      <c r="A417" s="124" t="s">
        <v>1229</v>
      </c>
      <c r="B417" s="110"/>
      <c r="C417" s="146"/>
      <c r="D417" s="110"/>
      <c r="E417" s="107"/>
      <c r="F417" s="107"/>
      <c r="G417" s="107"/>
    </row>
    <row r="418" spans="1:7" s="195" customFormat="1" x14ac:dyDescent="0.25">
      <c r="A418" s="124" t="s">
        <v>1230</v>
      </c>
      <c r="B418" s="110"/>
      <c r="C418" s="146"/>
      <c r="D418" s="110"/>
      <c r="E418" s="107"/>
      <c r="F418" s="107"/>
      <c r="G418" s="107"/>
    </row>
    <row r="419" spans="1:7" s="195" customFormat="1" x14ac:dyDescent="0.25">
      <c r="A419" s="124" t="s">
        <v>1231</v>
      </c>
      <c r="B419" s="110"/>
      <c r="C419" s="146"/>
      <c r="D419" s="110"/>
      <c r="E419" s="107"/>
      <c r="F419" s="107"/>
      <c r="G419" s="107"/>
    </row>
    <row r="420" spans="1:7" s="195" customFormat="1" x14ac:dyDescent="0.25">
      <c r="A420" s="124" t="s">
        <v>1232</v>
      </c>
      <c r="B420" s="110"/>
      <c r="C420" s="146"/>
      <c r="D420" s="110"/>
      <c r="E420" s="107"/>
      <c r="F420" s="107"/>
      <c r="G420" s="107"/>
    </row>
    <row r="421" spans="1:7" s="195" customFormat="1" x14ac:dyDescent="0.25">
      <c r="A421" s="124" t="s">
        <v>1233</v>
      </c>
      <c r="B421" s="110"/>
      <c r="C421" s="146"/>
      <c r="D421" s="110"/>
      <c r="E421" s="107"/>
      <c r="F421" s="107"/>
      <c r="G421" s="107"/>
    </row>
    <row r="422" spans="1:7" s="195" customFormat="1" x14ac:dyDescent="0.25">
      <c r="A422" s="124" t="s">
        <v>1234</v>
      </c>
      <c r="B422" s="110"/>
      <c r="C422" s="146"/>
      <c r="D422" s="110"/>
      <c r="E422" s="107"/>
      <c r="F422" s="107"/>
      <c r="G422" s="107"/>
    </row>
    <row r="423" spans="1:7" ht="18.75" x14ac:dyDescent="0.25">
      <c r="A423" s="234"/>
      <c r="B423" s="243" t="s">
        <v>1235</v>
      </c>
      <c r="C423" s="234"/>
      <c r="D423" s="234"/>
      <c r="E423" s="234"/>
      <c r="F423" s="236"/>
      <c r="G423" s="236"/>
    </row>
    <row r="424" spans="1:7" ht="15" customHeight="1" x14ac:dyDescent="0.25">
      <c r="A424" s="134"/>
      <c r="B424" s="134" t="s">
        <v>1236</v>
      </c>
      <c r="C424" s="134" t="s">
        <v>935</v>
      </c>
      <c r="D424" s="134" t="s">
        <v>936</v>
      </c>
      <c r="E424" s="134"/>
      <c r="F424" s="134" t="s">
        <v>727</v>
      </c>
      <c r="G424" s="134" t="s">
        <v>937</v>
      </c>
    </row>
    <row r="425" spans="1:7" x14ac:dyDescent="0.25">
      <c r="A425" s="124" t="s">
        <v>1237</v>
      </c>
      <c r="B425" s="124" t="s">
        <v>939</v>
      </c>
      <c r="C425" s="139" t="s">
        <v>53</v>
      </c>
      <c r="D425" s="164"/>
      <c r="E425" s="161"/>
      <c r="F425" s="213"/>
      <c r="G425" s="213"/>
    </row>
    <row r="426" spans="1:7" x14ac:dyDescent="0.25">
      <c r="A426" s="161"/>
      <c r="C426" s="126"/>
      <c r="D426" s="164"/>
      <c r="E426" s="161"/>
      <c r="F426" s="213"/>
      <c r="G426" s="213"/>
    </row>
    <row r="427" spans="1:7" x14ac:dyDescent="0.25">
      <c r="B427" s="124" t="s">
        <v>940</v>
      </c>
      <c r="C427" s="126"/>
      <c r="D427" s="164"/>
      <c r="E427" s="161"/>
      <c r="F427" s="213"/>
      <c r="G427" s="213"/>
    </row>
    <row r="428" spans="1:7" x14ac:dyDescent="0.25">
      <c r="A428" s="124" t="s">
        <v>1238</v>
      </c>
      <c r="B428" s="191" t="s">
        <v>1075</v>
      </c>
      <c r="C428" s="139" t="s">
        <v>53</v>
      </c>
      <c r="D428" s="207" t="s">
        <v>53</v>
      </c>
      <c r="E428" s="161"/>
      <c r="F428" s="152" t="str">
        <f t="shared" ref="F428:F451" si="23">IF($C$452=0,"",IF(C428="[for completion]","",C428/$C$452))</f>
        <v/>
      </c>
      <c r="G428" s="152" t="str">
        <f t="shared" ref="G428:G451" si="24">IF($D$452=0,"",IF(D428="[for completion]","",D428/$D$452))</f>
        <v/>
      </c>
    </row>
    <row r="429" spans="1:7" x14ac:dyDescent="0.25">
      <c r="A429" s="124" t="s">
        <v>1239</v>
      </c>
      <c r="B429" s="191" t="s">
        <v>1075</v>
      </c>
      <c r="C429" s="139" t="s">
        <v>53</v>
      </c>
      <c r="D429" s="207" t="s">
        <v>53</v>
      </c>
      <c r="E429" s="161"/>
      <c r="F429" s="152" t="str">
        <f t="shared" si="23"/>
        <v/>
      </c>
      <c r="G429" s="152" t="str">
        <f t="shared" si="24"/>
        <v/>
      </c>
    </row>
    <row r="430" spans="1:7" x14ac:dyDescent="0.25">
      <c r="A430" s="124" t="s">
        <v>1240</v>
      </c>
      <c r="B430" s="191" t="s">
        <v>1075</v>
      </c>
      <c r="C430" s="139" t="s">
        <v>53</v>
      </c>
      <c r="D430" s="207" t="s">
        <v>53</v>
      </c>
      <c r="E430" s="161"/>
      <c r="F430" s="152" t="str">
        <f t="shared" si="23"/>
        <v/>
      </c>
      <c r="G430" s="152" t="str">
        <f t="shared" si="24"/>
        <v/>
      </c>
    </row>
    <row r="431" spans="1:7" x14ac:dyDescent="0.25">
      <c r="A431" s="124" t="s">
        <v>1241</v>
      </c>
      <c r="B431" s="191" t="s">
        <v>1075</v>
      </c>
      <c r="C431" s="139" t="s">
        <v>53</v>
      </c>
      <c r="D431" s="207" t="s">
        <v>53</v>
      </c>
      <c r="E431" s="161"/>
      <c r="F431" s="152" t="str">
        <f t="shared" si="23"/>
        <v/>
      </c>
      <c r="G431" s="152" t="str">
        <f t="shared" si="24"/>
        <v/>
      </c>
    </row>
    <row r="432" spans="1:7" x14ac:dyDescent="0.25">
      <c r="A432" s="124" t="s">
        <v>1242</v>
      </c>
      <c r="B432" s="191" t="s">
        <v>1075</v>
      </c>
      <c r="C432" s="139" t="s">
        <v>53</v>
      </c>
      <c r="D432" s="207" t="s">
        <v>53</v>
      </c>
      <c r="E432" s="161"/>
      <c r="F432" s="152" t="str">
        <f t="shared" si="23"/>
        <v/>
      </c>
      <c r="G432" s="152" t="str">
        <f t="shared" si="24"/>
        <v/>
      </c>
    </row>
    <row r="433" spans="1:7" x14ac:dyDescent="0.25">
      <c r="A433" s="124" t="s">
        <v>1243</v>
      </c>
      <c r="B433" s="191" t="s">
        <v>1075</v>
      </c>
      <c r="C433" s="139" t="s">
        <v>53</v>
      </c>
      <c r="D433" s="207" t="s">
        <v>53</v>
      </c>
      <c r="E433" s="161"/>
      <c r="F433" s="152" t="str">
        <f t="shared" si="23"/>
        <v/>
      </c>
      <c r="G433" s="152" t="str">
        <f t="shared" si="24"/>
        <v/>
      </c>
    </row>
    <row r="434" spans="1:7" x14ac:dyDescent="0.25">
      <c r="A434" s="124" t="s">
        <v>1244</v>
      </c>
      <c r="B434" s="191" t="s">
        <v>1075</v>
      </c>
      <c r="C434" s="139" t="s">
        <v>53</v>
      </c>
      <c r="D434" s="207" t="s">
        <v>53</v>
      </c>
      <c r="E434" s="161"/>
      <c r="F434" s="152" t="str">
        <f t="shared" si="23"/>
        <v/>
      </c>
      <c r="G434" s="152" t="str">
        <f t="shared" si="24"/>
        <v/>
      </c>
    </row>
    <row r="435" spans="1:7" x14ac:dyDescent="0.25">
      <c r="A435" s="124" t="s">
        <v>1245</v>
      </c>
      <c r="B435" s="191" t="s">
        <v>1075</v>
      </c>
      <c r="C435" s="139" t="s">
        <v>53</v>
      </c>
      <c r="D435" s="207" t="s">
        <v>53</v>
      </c>
      <c r="E435" s="161"/>
      <c r="F435" s="152" t="str">
        <f t="shared" si="23"/>
        <v/>
      </c>
      <c r="G435" s="152" t="str">
        <f t="shared" si="24"/>
        <v/>
      </c>
    </row>
    <row r="436" spans="1:7" x14ac:dyDescent="0.25">
      <c r="A436" s="124" t="s">
        <v>1246</v>
      </c>
      <c r="B436" s="191" t="s">
        <v>1075</v>
      </c>
      <c r="C436" s="139" t="s">
        <v>53</v>
      </c>
      <c r="D436" s="207" t="s">
        <v>53</v>
      </c>
      <c r="E436" s="161"/>
      <c r="F436" s="152" t="str">
        <f t="shared" si="23"/>
        <v/>
      </c>
      <c r="G436" s="152" t="str">
        <f t="shared" si="24"/>
        <v/>
      </c>
    </row>
    <row r="437" spans="1:7" x14ac:dyDescent="0.25">
      <c r="A437" s="124" t="s">
        <v>1247</v>
      </c>
      <c r="B437" s="191" t="s">
        <v>1075</v>
      </c>
      <c r="C437" s="139" t="s">
        <v>53</v>
      </c>
      <c r="D437" s="207" t="s">
        <v>53</v>
      </c>
      <c r="E437" s="130"/>
      <c r="F437" s="152" t="str">
        <f t="shared" si="23"/>
        <v/>
      </c>
      <c r="G437" s="152" t="str">
        <f t="shared" si="24"/>
        <v/>
      </c>
    </row>
    <row r="438" spans="1:7" x14ac:dyDescent="0.25">
      <c r="A438" s="124" t="s">
        <v>1248</v>
      </c>
      <c r="B438" s="191" t="s">
        <v>1075</v>
      </c>
      <c r="C438" s="139" t="s">
        <v>53</v>
      </c>
      <c r="D438" s="207" t="s">
        <v>53</v>
      </c>
      <c r="E438" s="130"/>
      <c r="F438" s="152" t="str">
        <f t="shared" si="23"/>
        <v/>
      </c>
      <c r="G438" s="152" t="str">
        <f t="shared" si="24"/>
        <v/>
      </c>
    </row>
    <row r="439" spans="1:7" x14ac:dyDescent="0.25">
      <c r="A439" s="124" t="s">
        <v>1249</v>
      </c>
      <c r="B439" s="191" t="s">
        <v>1075</v>
      </c>
      <c r="C439" s="139" t="s">
        <v>53</v>
      </c>
      <c r="D439" s="207" t="s">
        <v>53</v>
      </c>
      <c r="E439" s="130"/>
      <c r="F439" s="152" t="str">
        <f t="shared" si="23"/>
        <v/>
      </c>
      <c r="G439" s="152" t="str">
        <f t="shared" si="24"/>
        <v/>
      </c>
    </row>
    <row r="440" spans="1:7" x14ac:dyDescent="0.25">
      <c r="A440" s="124" t="s">
        <v>1250</v>
      </c>
      <c r="B440" s="191" t="s">
        <v>1075</v>
      </c>
      <c r="C440" s="139" t="s">
        <v>53</v>
      </c>
      <c r="D440" s="207" t="s">
        <v>53</v>
      </c>
      <c r="E440" s="130"/>
      <c r="F440" s="152" t="str">
        <f t="shared" si="23"/>
        <v/>
      </c>
      <c r="G440" s="152" t="str">
        <f t="shared" si="24"/>
        <v/>
      </c>
    </row>
    <row r="441" spans="1:7" x14ac:dyDescent="0.25">
      <c r="A441" s="124" t="s">
        <v>1251</v>
      </c>
      <c r="B441" s="191" t="s">
        <v>1075</v>
      </c>
      <c r="C441" s="139" t="s">
        <v>53</v>
      </c>
      <c r="D441" s="207" t="s">
        <v>53</v>
      </c>
      <c r="E441" s="130"/>
      <c r="F441" s="152" t="str">
        <f t="shared" si="23"/>
        <v/>
      </c>
      <c r="G441" s="152" t="str">
        <f t="shared" si="24"/>
        <v/>
      </c>
    </row>
    <row r="442" spans="1:7" x14ac:dyDescent="0.25">
      <c r="A442" s="124" t="s">
        <v>1252</v>
      </c>
      <c r="B442" s="191" t="s">
        <v>1075</v>
      </c>
      <c r="C442" s="139" t="s">
        <v>53</v>
      </c>
      <c r="D442" s="207" t="s">
        <v>53</v>
      </c>
      <c r="E442" s="130"/>
      <c r="F442" s="152" t="str">
        <f t="shared" si="23"/>
        <v/>
      </c>
      <c r="G442" s="152" t="str">
        <f t="shared" si="24"/>
        <v/>
      </c>
    </row>
    <row r="443" spans="1:7" x14ac:dyDescent="0.25">
      <c r="A443" s="124" t="s">
        <v>1253</v>
      </c>
      <c r="B443" s="191" t="s">
        <v>1075</v>
      </c>
      <c r="C443" s="139" t="s">
        <v>53</v>
      </c>
      <c r="D443" s="207" t="s">
        <v>53</v>
      </c>
      <c r="F443" s="152" t="str">
        <f t="shared" si="23"/>
        <v/>
      </c>
      <c r="G443" s="152" t="str">
        <f t="shared" si="24"/>
        <v/>
      </c>
    </row>
    <row r="444" spans="1:7" x14ac:dyDescent="0.25">
      <c r="A444" s="124" t="s">
        <v>1254</v>
      </c>
      <c r="B444" s="191" t="s">
        <v>1075</v>
      </c>
      <c r="C444" s="139" t="s">
        <v>53</v>
      </c>
      <c r="D444" s="207" t="s">
        <v>53</v>
      </c>
      <c r="E444" s="237"/>
      <c r="F444" s="152" t="str">
        <f t="shared" si="23"/>
        <v/>
      </c>
      <c r="G444" s="152" t="str">
        <f t="shared" si="24"/>
        <v/>
      </c>
    </row>
    <row r="445" spans="1:7" x14ac:dyDescent="0.25">
      <c r="A445" s="124" t="s">
        <v>1255</v>
      </c>
      <c r="B445" s="191" t="s">
        <v>1075</v>
      </c>
      <c r="C445" s="139" t="s">
        <v>53</v>
      </c>
      <c r="D445" s="207" t="s">
        <v>53</v>
      </c>
      <c r="E445" s="237"/>
      <c r="F445" s="152" t="str">
        <f t="shared" si="23"/>
        <v/>
      </c>
      <c r="G445" s="152" t="str">
        <f t="shared" si="24"/>
        <v/>
      </c>
    </row>
    <row r="446" spans="1:7" x14ac:dyDescent="0.25">
      <c r="A446" s="124" t="s">
        <v>1256</v>
      </c>
      <c r="B446" s="191" t="s">
        <v>1075</v>
      </c>
      <c r="C446" s="139" t="s">
        <v>53</v>
      </c>
      <c r="D446" s="207" t="s">
        <v>53</v>
      </c>
      <c r="E446" s="237"/>
      <c r="F446" s="152" t="str">
        <f t="shared" si="23"/>
        <v/>
      </c>
      <c r="G446" s="152" t="str">
        <f t="shared" si="24"/>
        <v/>
      </c>
    </row>
    <row r="447" spans="1:7" x14ac:dyDescent="0.25">
      <c r="A447" s="124" t="s">
        <v>1257</v>
      </c>
      <c r="B447" s="191" t="s">
        <v>1075</v>
      </c>
      <c r="C447" s="139" t="s">
        <v>53</v>
      </c>
      <c r="D447" s="207" t="s">
        <v>53</v>
      </c>
      <c r="E447" s="237"/>
      <c r="F447" s="152" t="str">
        <f t="shared" si="23"/>
        <v/>
      </c>
      <c r="G447" s="152" t="str">
        <f t="shared" si="24"/>
        <v/>
      </c>
    </row>
    <row r="448" spans="1:7" x14ac:dyDescent="0.25">
      <c r="A448" s="124" t="s">
        <v>1258</v>
      </c>
      <c r="B448" s="191" t="s">
        <v>1075</v>
      </c>
      <c r="C448" s="139" t="s">
        <v>53</v>
      </c>
      <c r="D448" s="207" t="s">
        <v>53</v>
      </c>
      <c r="E448" s="237"/>
      <c r="F448" s="152" t="str">
        <f t="shared" si="23"/>
        <v/>
      </c>
      <c r="G448" s="152" t="str">
        <f t="shared" si="24"/>
        <v/>
      </c>
    </row>
    <row r="449" spans="1:7" x14ac:dyDescent="0.25">
      <c r="A449" s="124" t="s">
        <v>1259</v>
      </c>
      <c r="B449" s="191" t="s">
        <v>1075</v>
      </c>
      <c r="C449" s="139" t="s">
        <v>53</v>
      </c>
      <c r="D449" s="207" t="s">
        <v>53</v>
      </c>
      <c r="E449" s="237"/>
      <c r="F449" s="152" t="str">
        <f t="shared" si="23"/>
        <v/>
      </c>
      <c r="G449" s="152" t="str">
        <f t="shared" si="24"/>
        <v/>
      </c>
    </row>
    <row r="450" spans="1:7" x14ac:dyDescent="0.25">
      <c r="A450" s="124" t="s">
        <v>1260</v>
      </c>
      <c r="B450" s="191" t="s">
        <v>1075</v>
      </c>
      <c r="C450" s="139" t="s">
        <v>53</v>
      </c>
      <c r="D450" s="207" t="s">
        <v>53</v>
      </c>
      <c r="E450" s="237"/>
      <c r="F450" s="152" t="str">
        <f t="shared" si="23"/>
        <v/>
      </c>
      <c r="G450" s="152" t="str">
        <f t="shared" si="24"/>
        <v/>
      </c>
    </row>
    <row r="451" spans="1:7" x14ac:dyDescent="0.25">
      <c r="A451" s="124" t="s">
        <v>1261</v>
      </c>
      <c r="B451" s="191" t="s">
        <v>1075</v>
      </c>
      <c r="C451" s="139" t="s">
        <v>53</v>
      </c>
      <c r="D451" s="207" t="s">
        <v>53</v>
      </c>
      <c r="E451" s="237"/>
      <c r="F451" s="152" t="str">
        <f t="shared" si="23"/>
        <v/>
      </c>
      <c r="G451" s="152" t="str">
        <f t="shared" si="24"/>
        <v/>
      </c>
    </row>
    <row r="452" spans="1:7" x14ac:dyDescent="0.25">
      <c r="A452" s="124" t="s">
        <v>1262</v>
      </c>
      <c r="B452" s="138" t="s">
        <v>85</v>
      </c>
      <c r="C452" s="155">
        <f>SUM(C428:C451)</f>
        <v>0</v>
      </c>
      <c r="D452" s="204">
        <f>SUM(D428:D451)</f>
        <v>0</v>
      </c>
      <c r="E452" s="237"/>
      <c r="F452" s="238">
        <f>SUM(F428:F451)</f>
        <v>0</v>
      </c>
      <c r="G452" s="238">
        <f>SUM(G428:G451)</f>
        <v>0</v>
      </c>
    </row>
    <row r="453" spans="1:7" ht="15" customHeight="1" x14ac:dyDescent="0.25">
      <c r="A453" s="134"/>
      <c r="B453" s="134" t="s">
        <v>1263</v>
      </c>
      <c r="C453" s="134" t="s">
        <v>935</v>
      </c>
      <c r="D453" s="134" t="s">
        <v>936</v>
      </c>
      <c r="E453" s="134"/>
      <c r="F453" s="134" t="s">
        <v>727</v>
      </c>
      <c r="G453" s="134" t="s">
        <v>937</v>
      </c>
    </row>
    <row r="454" spans="1:7" x14ac:dyDescent="0.25">
      <c r="A454" s="124" t="s">
        <v>1264</v>
      </c>
      <c r="B454" s="124" t="s">
        <v>979</v>
      </c>
      <c r="C454" s="144" t="s">
        <v>53</v>
      </c>
      <c r="D454" s="126"/>
      <c r="G454" s="110"/>
    </row>
    <row r="455" spans="1:7" x14ac:dyDescent="0.25">
      <c r="C455" s="126"/>
      <c r="D455" s="126"/>
      <c r="G455" s="110"/>
    </row>
    <row r="456" spans="1:7" x14ac:dyDescent="0.25">
      <c r="B456" s="138" t="s">
        <v>980</v>
      </c>
      <c r="C456" s="126"/>
      <c r="D456" s="126"/>
      <c r="G456" s="110"/>
    </row>
    <row r="457" spans="1:7" x14ac:dyDescent="0.25">
      <c r="A457" s="124" t="s">
        <v>1265</v>
      </c>
      <c r="B457" s="124" t="s">
        <v>982</v>
      </c>
      <c r="C457" s="139" t="s">
        <v>53</v>
      </c>
      <c r="D457" s="207" t="s">
        <v>53</v>
      </c>
      <c r="F457" s="152" t="str">
        <f>IF($C$465=0,"",IF(C457="[for completion]","",C457/$C$465))</f>
        <v/>
      </c>
      <c r="G457" s="152" t="str">
        <f>IF($D$465=0,"",IF(D457="[for completion]","",D457/$D$465))</f>
        <v/>
      </c>
    </row>
    <row r="458" spans="1:7" x14ac:dyDescent="0.25">
      <c r="A458" s="124" t="s">
        <v>1266</v>
      </c>
      <c r="B458" s="124" t="s">
        <v>984</v>
      </c>
      <c r="C458" s="139" t="s">
        <v>53</v>
      </c>
      <c r="D458" s="207" t="s">
        <v>53</v>
      </c>
      <c r="F458" s="152" t="str">
        <f t="shared" ref="F458:F471" si="25">IF($C$465=0,"",IF(C458="[for completion]","",C458/$C$465))</f>
        <v/>
      </c>
      <c r="G458" s="152" t="str">
        <f t="shared" ref="G458:G471" si="26">IF($D$465=0,"",IF(D458="[for completion]","",D458/$D$465))</f>
        <v/>
      </c>
    </row>
    <row r="459" spans="1:7" x14ac:dyDescent="0.25">
      <c r="A459" s="124" t="s">
        <v>1267</v>
      </c>
      <c r="B459" s="124" t="s">
        <v>986</v>
      </c>
      <c r="C459" s="139" t="s">
        <v>53</v>
      </c>
      <c r="D459" s="207" t="s">
        <v>53</v>
      </c>
      <c r="F459" s="152" t="str">
        <f t="shared" si="25"/>
        <v/>
      </c>
      <c r="G459" s="152" t="str">
        <f t="shared" si="26"/>
        <v/>
      </c>
    </row>
    <row r="460" spans="1:7" x14ac:dyDescent="0.25">
      <c r="A460" s="124" t="s">
        <v>1268</v>
      </c>
      <c r="B460" s="124" t="s">
        <v>988</v>
      </c>
      <c r="C460" s="139" t="s">
        <v>53</v>
      </c>
      <c r="D460" s="207" t="s">
        <v>53</v>
      </c>
      <c r="F460" s="152" t="str">
        <f t="shared" si="25"/>
        <v/>
      </c>
      <c r="G460" s="152" t="str">
        <f t="shared" si="26"/>
        <v/>
      </c>
    </row>
    <row r="461" spans="1:7" x14ac:dyDescent="0.25">
      <c r="A461" s="124" t="s">
        <v>1269</v>
      </c>
      <c r="B461" s="124" t="s">
        <v>990</v>
      </c>
      <c r="C461" s="139" t="s">
        <v>53</v>
      </c>
      <c r="D461" s="207" t="s">
        <v>53</v>
      </c>
      <c r="F461" s="152" t="str">
        <f t="shared" si="25"/>
        <v/>
      </c>
      <c r="G461" s="152" t="str">
        <f t="shared" si="26"/>
        <v/>
      </c>
    </row>
    <row r="462" spans="1:7" x14ac:dyDescent="0.25">
      <c r="A462" s="124" t="s">
        <v>1270</v>
      </c>
      <c r="B462" s="124" t="s">
        <v>992</v>
      </c>
      <c r="C462" s="139" t="s">
        <v>53</v>
      </c>
      <c r="D462" s="207" t="s">
        <v>53</v>
      </c>
      <c r="F462" s="152" t="str">
        <f t="shared" si="25"/>
        <v/>
      </c>
      <c r="G462" s="152" t="str">
        <f t="shared" si="26"/>
        <v/>
      </c>
    </row>
    <row r="463" spans="1:7" x14ac:dyDescent="0.25">
      <c r="A463" s="124" t="s">
        <v>1271</v>
      </c>
      <c r="B463" s="124" t="s">
        <v>994</v>
      </c>
      <c r="C463" s="139" t="s">
        <v>53</v>
      </c>
      <c r="D463" s="207" t="s">
        <v>53</v>
      </c>
      <c r="F463" s="152" t="str">
        <f t="shared" si="25"/>
        <v/>
      </c>
      <c r="G463" s="152" t="str">
        <f t="shared" si="26"/>
        <v/>
      </c>
    </row>
    <row r="464" spans="1:7" x14ac:dyDescent="0.25">
      <c r="A464" s="124" t="s">
        <v>1272</v>
      </c>
      <c r="B464" s="124" t="s">
        <v>996</v>
      </c>
      <c r="C464" s="139" t="s">
        <v>53</v>
      </c>
      <c r="D464" s="207" t="s">
        <v>53</v>
      </c>
      <c r="F464" s="152" t="str">
        <f t="shared" si="25"/>
        <v/>
      </c>
      <c r="G464" s="152" t="str">
        <f t="shared" si="26"/>
        <v/>
      </c>
    </row>
    <row r="465" spans="1:7" x14ac:dyDescent="0.25">
      <c r="A465" s="124" t="s">
        <v>1273</v>
      </c>
      <c r="B465" s="154" t="s">
        <v>85</v>
      </c>
      <c r="C465" s="177">
        <f>SUM(C457:C464)</f>
        <v>0</v>
      </c>
      <c r="D465" s="215">
        <f>SUM(D457:D464)</f>
        <v>0</v>
      </c>
      <c r="F465" s="224">
        <f>SUM(F457:F464)</f>
        <v>0</v>
      </c>
      <c r="G465" s="224">
        <f>SUM(G457:G464)</f>
        <v>0</v>
      </c>
    </row>
    <row r="466" spans="1:7" outlineLevel="1" x14ac:dyDescent="0.25">
      <c r="A466" s="124" t="s">
        <v>1274</v>
      </c>
      <c r="B466" s="216" t="s">
        <v>999</v>
      </c>
      <c r="C466" s="142"/>
      <c r="D466" s="244"/>
      <c r="F466" s="152" t="str">
        <f t="shared" si="25"/>
        <v/>
      </c>
      <c r="G466" s="152" t="str">
        <f t="shared" si="26"/>
        <v/>
      </c>
    </row>
    <row r="467" spans="1:7" outlineLevel="1" x14ac:dyDescent="0.25">
      <c r="A467" s="124" t="s">
        <v>1275</v>
      </c>
      <c r="B467" s="216" t="s">
        <v>1001</v>
      </c>
      <c r="C467" s="142"/>
      <c r="D467" s="244"/>
      <c r="F467" s="152" t="str">
        <f t="shared" si="25"/>
        <v/>
      </c>
      <c r="G467" s="152" t="str">
        <f t="shared" si="26"/>
        <v/>
      </c>
    </row>
    <row r="468" spans="1:7" outlineLevel="1" x14ac:dyDescent="0.25">
      <c r="A468" s="124" t="s">
        <v>1276</v>
      </c>
      <c r="B468" s="216" t="s">
        <v>1003</v>
      </c>
      <c r="C468" s="142"/>
      <c r="D468" s="244"/>
      <c r="F468" s="152" t="str">
        <f t="shared" si="25"/>
        <v/>
      </c>
      <c r="G468" s="152" t="str">
        <f t="shared" si="26"/>
        <v/>
      </c>
    </row>
    <row r="469" spans="1:7" outlineLevel="1" x14ac:dyDescent="0.25">
      <c r="A469" s="124" t="s">
        <v>1277</v>
      </c>
      <c r="B469" s="216" t="s">
        <v>1005</v>
      </c>
      <c r="C469" s="142"/>
      <c r="D469" s="244"/>
      <c r="F469" s="152" t="str">
        <f t="shared" si="25"/>
        <v/>
      </c>
      <c r="G469" s="152" t="str">
        <f t="shared" si="26"/>
        <v/>
      </c>
    </row>
    <row r="470" spans="1:7" outlineLevel="1" x14ac:dyDescent="0.25">
      <c r="A470" s="124" t="s">
        <v>1278</v>
      </c>
      <c r="B470" s="216" t="s">
        <v>1007</v>
      </c>
      <c r="C470" s="142"/>
      <c r="D470" s="244"/>
      <c r="F470" s="152" t="str">
        <f t="shared" si="25"/>
        <v/>
      </c>
      <c r="G470" s="152" t="str">
        <f t="shared" si="26"/>
        <v/>
      </c>
    </row>
    <row r="471" spans="1:7" outlineLevel="1" x14ac:dyDescent="0.25">
      <c r="A471" s="124" t="s">
        <v>1279</v>
      </c>
      <c r="B471" s="216" t="s">
        <v>1009</v>
      </c>
      <c r="C471" s="142"/>
      <c r="D471" s="244"/>
      <c r="F471" s="152" t="str">
        <f t="shared" si="25"/>
        <v/>
      </c>
      <c r="G471" s="152" t="str">
        <f t="shared" si="26"/>
        <v/>
      </c>
    </row>
    <row r="472" spans="1:7" outlineLevel="1" x14ac:dyDescent="0.25">
      <c r="A472" s="124" t="s">
        <v>1280</v>
      </c>
      <c r="B472" s="157"/>
      <c r="F472" s="171"/>
      <c r="G472" s="171"/>
    </row>
    <row r="473" spans="1:7" outlineLevel="1" x14ac:dyDescent="0.25">
      <c r="A473" s="124" t="s">
        <v>1281</v>
      </c>
      <c r="B473" s="157"/>
      <c r="F473" s="171"/>
      <c r="G473" s="171"/>
    </row>
    <row r="474" spans="1:7" outlineLevel="1" x14ac:dyDescent="0.25">
      <c r="A474" s="124" t="s">
        <v>1282</v>
      </c>
      <c r="B474" s="157"/>
      <c r="F474" s="237"/>
      <c r="G474" s="237"/>
    </row>
    <row r="475" spans="1:7" ht="15" customHeight="1" x14ac:dyDescent="0.25">
      <c r="A475" s="134"/>
      <c r="B475" s="134" t="s">
        <v>1283</v>
      </c>
      <c r="C475" s="134" t="s">
        <v>935</v>
      </c>
      <c r="D475" s="134" t="s">
        <v>936</v>
      </c>
      <c r="E475" s="134"/>
      <c r="F475" s="134" t="s">
        <v>727</v>
      </c>
      <c r="G475" s="134" t="s">
        <v>937</v>
      </c>
    </row>
    <row r="476" spans="1:7" x14ac:dyDescent="0.25">
      <c r="A476" s="124" t="s">
        <v>1284</v>
      </c>
      <c r="B476" s="124" t="s">
        <v>979</v>
      </c>
      <c r="C476" s="139" t="s">
        <v>53</v>
      </c>
      <c r="D476" s="126"/>
      <c r="F476" s="126"/>
      <c r="G476" s="126"/>
    </row>
    <row r="477" spans="1:7" x14ac:dyDescent="0.25">
      <c r="C477" s="126"/>
      <c r="D477" s="126"/>
      <c r="F477" s="126"/>
      <c r="G477" s="126"/>
    </row>
    <row r="478" spans="1:7" x14ac:dyDescent="0.25">
      <c r="B478" s="138" t="s">
        <v>980</v>
      </c>
      <c r="C478" s="126"/>
      <c r="D478" s="126"/>
      <c r="F478" s="126"/>
      <c r="G478" s="126"/>
    </row>
    <row r="479" spans="1:7" x14ac:dyDescent="0.25">
      <c r="A479" s="124" t="s">
        <v>1285</v>
      </c>
      <c r="B479" s="124" t="s">
        <v>982</v>
      </c>
      <c r="C479" s="139" t="s">
        <v>53</v>
      </c>
      <c r="D479" s="139" t="s">
        <v>53</v>
      </c>
      <c r="F479" s="152" t="str">
        <f>IF($C$487=0,"",IF(C479="[Mark as ND1 if not relevant]","",C479/$C$487))</f>
        <v/>
      </c>
      <c r="G479" s="152" t="str">
        <f>IF($D$487=0,"",IF(D479="[Mark as ND1 if not relevant]","",D479/$D$487))</f>
        <v/>
      </c>
    </row>
    <row r="480" spans="1:7" x14ac:dyDescent="0.25">
      <c r="A480" s="124" t="s">
        <v>1286</v>
      </c>
      <c r="B480" s="124" t="s">
        <v>984</v>
      </c>
      <c r="C480" s="139" t="s">
        <v>53</v>
      </c>
      <c r="D480" s="139" t="s">
        <v>53</v>
      </c>
      <c r="F480" s="152" t="str">
        <f t="shared" ref="F480:F486" si="27">IF($C$487=0,"",IF(C480="[Mark as ND1 if not relevant]","",C480/$C$487))</f>
        <v/>
      </c>
      <c r="G480" s="152" t="str">
        <f t="shared" ref="G480:G486" si="28">IF($D$487=0,"",IF(D480="[Mark as ND1 if not relevant]","",D480/$D$487))</f>
        <v/>
      </c>
    </row>
    <row r="481" spans="1:7" x14ac:dyDescent="0.25">
      <c r="A481" s="124" t="s">
        <v>1287</v>
      </c>
      <c r="B481" s="124" t="s">
        <v>986</v>
      </c>
      <c r="C481" s="139" t="s">
        <v>53</v>
      </c>
      <c r="D481" s="139" t="s">
        <v>53</v>
      </c>
      <c r="F481" s="152" t="str">
        <f t="shared" si="27"/>
        <v/>
      </c>
      <c r="G481" s="152" t="str">
        <f t="shared" si="28"/>
        <v/>
      </c>
    </row>
    <row r="482" spans="1:7" x14ac:dyDescent="0.25">
      <c r="A482" s="124" t="s">
        <v>1288</v>
      </c>
      <c r="B482" s="124" t="s">
        <v>988</v>
      </c>
      <c r="C482" s="139" t="s">
        <v>53</v>
      </c>
      <c r="D482" s="139" t="s">
        <v>53</v>
      </c>
      <c r="F482" s="152" t="str">
        <f t="shared" si="27"/>
        <v/>
      </c>
      <c r="G482" s="152" t="str">
        <f t="shared" si="28"/>
        <v/>
      </c>
    </row>
    <row r="483" spans="1:7" x14ac:dyDescent="0.25">
      <c r="A483" s="124" t="s">
        <v>1289</v>
      </c>
      <c r="B483" s="124" t="s">
        <v>990</v>
      </c>
      <c r="C483" s="139" t="s">
        <v>53</v>
      </c>
      <c r="D483" s="139" t="s">
        <v>53</v>
      </c>
      <c r="F483" s="152" t="str">
        <f t="shared" si="27"/>
        <v/>
      </c>
      <c r="G483" s="152" t="str">
        <f t="shared" si="28"/>
        <v/>
      </c>
    </row>
    <row r="484" spans="1:7" x14ac:dyDescent="0.25">
      <c r="A484" s="124" t="s">
        <v>1290</v>
      </c>
      <c r="B484" s="124" t="s">
        <v>992</v>
      </c>
      <c r="C484" s="139" t="s">
        <v>53</v>
      </c>
      <c r="D484" s="139" t="s">
        <v>53</v>
      </c>
      <c r="F484" s="152" t="str">
        <f t="shared" si="27"/>
        <v/>
      </c>
      <c r="G484" s="152" t="str">
        <f t="shared" si="28"/>
        <v/>
      </c>
    </row>
    <row r="485" spans="1:7" x14ac:dyDescent="0.25">
      <c r="A485" s="124" t="s">
        <v>1291</v>
      </c>
      <c r="B485" s="124" t="s">
        <v>994</v>
      </c>
      <c r="C485" s="139" t="s">
        <v>53</v>
      </c>
      <c r="D485" s="139" t="s">
        <v>53</v>
      </c>
      <c r="F485" s="152" t="str">
        <f t="shared" si="27"/>
        <v/>
      </c>
      <c r="G485" s="152" t="str">
        <f t="shared" si="28"/>
        <v/>
      </c>
    </row>
    <row r="486" spans="1:7" x14ac:dyDescent="0.25">
      <c r="A486" s="124" t="s">
        <v>1292</v>
      </c>
      <c r="B486" s="124" t="s">
        <v>996</v>
      </c>
      <c r="C486" s="139" t="s">
        <v>53</v>
      </c>
      <c r="D486" s="139" t="s">
        <v>53</v>
      </c>
      <c r="F486" s="152" t="str">
        <f t="shared" si="27"/>
        <v/>
      </c>
      <c r="G486" s="152" t="str">
        <f t="shared" si="28"/>
        <v/>
      </c>
    </row>
    <row r="487" spans="1:7" x14ac:dyDescent="0.25">
      <c r="A487" s="124" t="s">
        <v>1293</v>
      </c>
      <c r="B487" s="154" t="s">
        <v>85</v>
      </c>
      <c r="C487" s="177">
        <f>SUM(C479:C486)</f>
        <v>0</v>
      </c>
      <c r="D487" s="215">
        <f>SUM(D479:D486)</f>
        <v>0</v>
      </c>
      <c r="F487" s="224">
        <f>SUM(F479:F486)</f>
        <v>0</v>
      </c>
      <c r="G487" s="224">
        <f>SUM(G479:G486)</f>
        <v>0</v>
      </c>
    </row>
    <row r="488" spans="1:7" outlineLevel="1" x14ac:dyDescent="0.25">
      <c r="A488" s="124" t="s">
        <v>1294</v>
      </c>
      <c r="B488" s="216" t="s">
        <v>999</v>
      </c>
      <c r="C488" s="139"/>
      <c r="D488" s="207"/>
      <c r="F488" s="152" t="str">
        <f t="shared" ref="F488:F493" si="29">IF($C$487=0,"",IF(C488="[for completion]","",C488/$C$487))</f>
        <v/>
      </c>
      <c r="G488" s="152" t="str">
        <f t="shared" ref="G488:G493" si="30">IF($D$487=0,"",IF(D488="[for completion]","",D488/$D$487))</f>
        <v/>
      </c>
    </row>
    <row r="489" spans="1:7" outlineLevel="1" x14ac:dyDescent="0.25">
      <c r="A489" s="124" t="s">
        <v>1295</v>
      </c>
      <c r="B489" s="216" t="s">
        <v>1001</v>
      </c>
      <c r="C489" s="139"/>
      <c r="D489" s="207"/>
      <c r="F489" s="152" t="str">
        <f t="shared" si="29"/>
        <v/>
      </c>
      <c r="G489" s="152" t="str">
        <f t="shared" si="30"/>
        <v/>
      </c>
    </row>
    <row r="490" spans="1:7" outlineLevel="1" x14ac:dyDescent="0.25">
      <c r="A490" s="124" t="s">
        <v>1296</v>
      </c>
      <c r="B490" s="216" t="s">
        <v>1003</v>
      </c>
      <c r="C490" s="139"/>
      <c r="D490" s="207"/>
      <c r="F490" s="152" t="str">
        <f t="shared" si="29"/>
        <v/>
      </c>
      <c r="G490" s="152" t="str">
        <f t="shared" si="30"/>
        <v/>
      </c>
    </row>
    <row r="491" spans="1:7" outlineLevel="1" x14ac:dyDescent="0.25">
      <c r="A491" s="124" t="s">
        <v>1297</v>
      </c>
      <c r="B491" s="216" t="s">
        <v>1005</v>
      </c>
      <c r="C491" s="139"/>
      <c r="D491" s="207"/>
      <c r="F491" s="152" t="str">
        <f t="shared" si="29"/>
        <v/>
      </c>
      <c r="G491" s="152" t="str">
        <f t="shared" si="30"/>
        <v/>
      </c>
    </row>
    <row r="492" spans="1:7" outlineLevel="1" x14ac:dyDescent="0.25">
      <c r="A492" s="124" t="s">
        <v>1298</v>
      </c>
      <c r="B492" s="216" t="s">
        <v>1007</v>
      </c>
      <c r="C492" s="139"/>
      <c r="D492" s="207"/>
      <c r="F492" s="152" t="str">
        <f t="shared" si="29"/>
        <v/>
      </c>
      <c r="G492" s="152" t="str">
        <f t="shared" si="30"/>
        <v/>
      </c>
    </row>
    <row r="493" spans="1:7" outlineLevel="1" x14ac:dyDescent="0.25">
      <c r="A493" s="124" t="s">
        <v>1299</v>
      </c>
      <c r="B493" s="216" t="s">
        <v>1009</v>
      </c>
      <c r="C493" s="139"/>
      <c r="D493" s="207"/>
      <c r="F493" s="152" t="str">
        <f t="shared" si="29"/>
        <v/>
      </c>
      <c r="G493" s="152" t="str">
        <f t="shared" si="30"/>
        <v/>
      </c>
    </row>
    <row r="494" spans="1:7" outlineLevel="1" x14ac:dyDescent="0.25">
      <c r="A494" s="124" t="s">
        <v>1300</v>
      </c>
      <c r="B494" s="157"/>
      <c r="F494" s="239"/>
      <c r="G494" s="239"/>
    </row>
    <row r="495" spans="1:7" outlineLevel="1" x14ac:dyDescent="0.25">
      <c r="A495" s="124" t="s">
        <v>1301</v>
      </c>
      <c r="B495" s="157"/>
      <c r="F495" s="239"/>
      <c r="G495" s="239"/>
    </row>
    <row r="496" spans="1:7" outlineLevel="1" x14ac:dyDescent="0.25">
      <c r="A496" s="124" t="s">
        <v>1302</v>
      </c>
      <c r="B496" s="157"/>
      <c r="F496" s="239"/>
      <c r="G496" s="230"/>
    </row>
    <row r="497" spans="1:7" ht="15" customHeight="1" x14ac:dyDescent="0.25">
      <c r="A497" s="134"/>
      <c r="B497" s="134" t="s">
        <v>1303</v>
      </c>
      <c r="C497" s="134" t="s">
        <v>1304</v>
      </c>
      <c r="D497" s="134"/>
      <c r="E497" s="134"/>
      <c r="F497" s="134"/>
      <c r="G497" s="137"/>
    </row>
    <row r="498" spans="1:7" x14ac:dyDescent="0.25">
      <c r="A498" s="124" t="s">
        <v>1305</v>
      </c>
      <c r="B498" s="138" t="s">
        <v>1306</v>
      </c>
      <c r="C498" s="144" t="s">
        <v>53</v>
      </c>
      <c r="G498" s="110"/>
    </row>
    <row r="499" spans="1:7" x14ac:dyDescent="0.25">
      <c r="A499" s="124" t="s">
        <v>1307</v>
      </c>
      <c r="B499" s="138" t="s">
        <v>1308</v>
      </c>
      <c r="C499" s="144" t="s">
        <v>53</v>
      </c>
      <c r="G499" s="110"/>
    </row>
    <row r="500" spans="1:7" x14ac:dyDescent="0.25">
      <c r="A500" s="124" t="s">
        <v>1309</v>
      </c>
      <c r="B500" s="138" t="s">
        <v>1310</v>
      </c>
      <c r="C500" s="144" t="s">
        <v>53</v>
      </c>
      <c r="G500" s="110"/>
    </row>
    <row r="501" spans="1:7" x14ac:dyDescent="0.25">
      <c r="A501" s="124" t="s">
        <v>1311</v>
      </c>
      <c r="B501" s="138" t="s">
        <v>1312</v>
      </c>
      <c r="C501" s="144" t="s">
        <v>53</v>
      </c>
      <c r="G501" s="110"/>
    </row>
    <row r="502" spans="1:7" x14ac:dyDescent="0.25">
      <c r="A502" s="124" t="s">
        <v>1313</v>
      </c>
      <c r="B502" s="138" t="s">
        <v>1314</v>
      </c>
      <c r="C502" s="144" t="s">
        <v>53</v>
      </c>
      <c r="G502" s="110"/>
    </row>
    <row r="503" spans="1:7" x14ac:dyDescent="0.25">
      <c r="A503" s="124" t="s">
        <v>1315</v>
      </c>
      <c r="B503" s="138" t="s">
        <v>1316</v>
      </c>
      <c r="C503" s="144" t="s">
        <v>53</v>
      </c>
      <c r="G503" s="110"/>
    </row>
    <row r="504" spans="1:7" x14ac:dyDescent="0.25">
      <c r="A504" s="124" t="s">
        <v>1317</v>
      </c>
      <c r="B504" s="138" t="s">
        <v>1318</v>
      </c>
      <c r="C504" s="144" t="s">
        <v>53</v>
      </c>
      <c r="G504" s="110"/>
    </row>
    <row r="505" spans="1:7" x14ac:dyDescent="0.25">
      <c r="A505" s="124" t="s">
        <v>1319</v>
      </c>
      <c r="B505" s="138" t="s">
        <v>1320</v>
      </c>
      <c r="C505" s="144" t="s">
        <v>53</v>
      </c>
      <c r="G505" s="110"/>
    </row>
    <row r="506" spans="1:7" x14ac:dyDescent="0.25">
      <c r="A506" s="124" t="s">
        <v>1321</v>
      </c>
      <c r="B506" s="138" t="s">
        <v>1322</v>
      </c>
      <c r="C506" s="144" t="s">
        <v>53</v>
      </c>
      <c r="G506" s="110"/>
    </row>
    <row r="507" spans="1:7" x14ac:dyDescent="0.25">
      <c r="A507" s="124" t="s">
        <v>1323</v>
      </c>
      <c r="B507" s="138" t="s">
        <v>1324</v>
      </c>
      <c r="C507" s="144" t="s">
        <v>53</v>
      </c>
      <c r="G507" s="110"/>
    </row>
    <row r="508" spans="1:7" x14ac:dyDescent="0.25">
      <c r="A508" s="124" t="s">
        <v>1325</v>
      </c>
      <c r="B508" s="138" t="s">
        <v>1326</v>
      </c>
      <c r="C508" s="144" t="s">
        <v>53</v>
      </c>
      <c r="G508" s="110"/>
    </row>
    <row r="509" spans="1:7" x14ac:dyDescent="0.25">
      <c r="A509" s="124" t="s">
        <v>1327</v>
      </c>
      <c r="B509" s="138" t="s">
        <v>1328</v>
      </c>
      <c r="C509" s="144" t="s">
        <v>53</v>
      </c>
      <c r="G509" s="110"/>
    </row>
    <row r="510" spans="1:7" x14ac:dyDescent="0.25">
      <c r="A510" s="124" t="s">
        <v>1329</v>
      </c>
      <c r="B510" s="138" t="s">
        <v>83</v>
      </c>
      <c r="C510" s="144" t="s">
        <v>53</v>
      </c>
      <c r="G510" s="110"/>
    </row>
    <row r="511" spans="1:7" outlineLevel="1" x14ac:dyDescent="0.25">
      <c r="A511" s="124" t="s">
        <v>1330</v>
      </c>
      <c r="B511" s="216" t="s">
        <v>1331</v>
      </c>
      <c r="C511" s="144"/>
      <c r="G511" s="110"/>
    </row>
    <row r="512" spans="1:7" outlineLevel="1" x14ac:dyDescent="0.25">
      <c r="A512" s="124" t="s">
        <v>1332</v>
      </c>
      <c r="B512" s="211" t="s">
        <v>87</v>
      </c>
      <c r="C512" s="144"/>
      <c r="G512" s="110"/>
    </row>
    <row r="513" spans="1:7" outlineLevel="1" x14ac:dyDescent="0.25">
      <c r="A513" s="124" t="s">
        <v>1333</v>
      </c>
      <c r="B513" s="211" t="s">
        <v>87</v>
      </c>
      <c r="C513" s="144"/>
      <c r="G513" s="110"/>
    </row>
    <row r="514" spans="1:7" outlineLevel="1" x14ac:dyDescent="0.25">
      <c r="A514" s="124" t="s">
        <v>1334</v>
      </c>
      <c r="B514" s="211" t="s">
        <v>87</v>
      </c>
      <c r="C514" s="144"/>
      <c r="G514" s="110"/>
    </row>
    <row r="515" spans="1:7" outlineLevel="1" x14ac:dyDescent="0.25">
      <c r="A515" s="124" t="s">
        <v>1335</v>
      </c>
      <c r="B515" s="211" t="s">
        <v>87</v>
      </c>
      <c r="C515" s="144"/>
      <c r="G515" s="110"/>
    </row>
    <row r="516" spans="1:7" outlineLevel="1" x14ac:dyDescent="0.25">
      <c r="A516" s="124" t="s">
        <v>1336</v>
      </c>
      <c r="B516" s="211" t="s">
        <v>87</v>
      </c>
      <c r="C516" s="144"/>
      <c r="G516" s="110"/>
    </row>
    <row r="517" spans="1:7" outlineLevel="1" x14ac:dyDescent="0.25">
      <c r="A517" s="124" t="s">
        <v>1337</v>
      </c>
      <c r="B517" s="211" t="s">
        <v>87</v>
      </c>
      <c r="C517" s="144"/>
      <c r="G517" s="110"/>
    </row>
    <row r="518" spans="1:7" outlineLevel="1" x14ac:dyDescent="0.25">
      <c r="A518" s="124" t="s">
        <v>1338</v>
      </c>
      <c r="B518" s="211" t="s">
        <v>87</v>
      </c>
      <c r="C518" s="144"/>
      <c r="G518" s="110"/>
    </row>
    <row r="519" spans="1:7" outlineLevel="1" x14ac:dyDescent="0.25">
      <c r="A519" s="124" t="s">
        <v>1339</v>
      </c>
      <c r="B519" s="211" t="s">
        <v>87</v>
      </c>
      <c r="C519" s="144"/>
      <c r="G519" s="110"/>
    </row>
    <row r="520" spans="1:7" outlineLevel="1" x14ac:dyDescent="0.25">
      <c r="A520" s="124" t="s">
        <v>1340</v>
      </c>
      <c r="B520" s="211" t="s">
        <v>87</v>
      </c>
      <c r="C520" s="144"/>
      <c r="G520" s="110"/>
    </row>
    <row r="521" spans="1:7" outlineLevel="1" x14ac:dyDescent="0.25">
      <c r="A521" s="124" t="s">
        <v>1341</v>
      </c>
      <c r="B521" s="211" t="s">
        <v>87</v>
      </c>
      <c r="C521" s="144"/>
      <c r="G521" s="110"/>
    </row>
    <row r="522" spans="1:7" outlineLevel="1" x14ac:dyDescent="0.25">
      <c r="A522" s="124" t="s">
        <v>1342</v>
      </c>
      <c r="B522" s="211" t="s">
        <v>87</v>
      </c>
      <c r="C522" s="144"/>
    </row>
    <row r="523" spans="1:7" outlineLevel="1" x14ac:dyDescent="0.25">
      <c r="A523" s="124" t="s">
        <v>1343</v>
      </c>
      <c r="B523" s="211" t="s">
        <v>87</v>
      </c>
      <c r="C523" s="144"/>
    </row>
    <row r="524" spans="1:7" outlineLevel="1" x14ac:dyDescent="0.25">
      <c r="A524" s="124" t="s">
        <v>1344</v>
      </c>
      <c r="B524" s="211" t="s">
        <v>87</v>
      </c>
      <c r="C524" s="144"/>
    </row>
    <row r="525" spans="1:7" s="195" customFormat="1" x14ac:dyDescent="0.25">
      <c r="A525" s="176"/>
      <c r="B525" s="176" t="s">
        <v>1345</v>
      </c>
      <c r="C525" s="134" t="s">
        <v>46</v>
      </c>
      <c r="D525" s="134" t="s">
        <v>1346</v>
      </c>
      <c r="E525" s="134"/>
      <c r="F525" s="134" t="s">
        <v>727</v>
      </c>
      <c r="G525" s="134" t="s">
        <v>1347</v>
      </c>
    </row>
    <row r="526" spans="1:7" s="195" customFormat="1" x14ac:dyDescent="0.25">
      <c r="A526" s="124" t="s">
        <v>1348</v>
      </c>
      <c r="B526" s="191" t="s">
        <v>1075</v>
      </c>
      <c r="C526" s="139" t="s">
        <v>53</v>
      </c>
      <c r="D526" s="207" t="s">
        <v>53</v>
      </c>
      <c r="E526" s="116"/>
      <c r="F526" s="152" t="str">
        <f>IF($C$544=0,"",IF(C526="[for completion]","",IF(C526="","",C526/$C$544)))</f>
        <v/>
      </c>
      <c r="G526" s="152" t="str">
        <f>IF($D$544=0,"",IF(D526="[for completion]","",IF(D526="","",D526/$D$544)))</f>
        <v/>
      </c>
    </row>
    <row r="527" spans="1:7" s="195" customFormat="1" x14ac:dyDescent="0.25">
      <c r="A527" s="124" t="s">
        <v>1349</v>
      </c>
      <c r="B527" s="191" t="s">
        <v>1075</v>
      </c>
      <c r="C527" s="139" t="s">
        <v>53</v>
      </c>
      <c r="D527" s="207" t="s">
        <v>53</v>
      </c>
      <c r="E527" s="116"/>
      <c r="F527" s="152" t="str">
        <f t="shared" ref="F527:F543" si="31">IF($C$544=0,"",IF(C527="[for completion]","",IF(C527="","",C527/$C$544)))</f>
        <v/>
      </c>
      <c r="G527" s="152" t="str">
        <f t="shared" ref="G527:G543" si="32">IF($D$544=0,"",IF(D527="[for completion]","",IF(D527="","",D527/$D$544)))</f>
        <v/>
      </c>
    </row>
    <row r="528" spans="1:7" s="195" customFormat="1" x14ac:dyDescent="0.25">
      <c r="A528" s="124" t="s">
        <v>1350</v>
      </c>
      <c r="B528" s="191" t="s">
        <v>1075</v>
      </c>
      <c r="C528" s="139" t="s">
        <v>53</v>
      </c>
      <c r="D528" s="207" t="s">
        <v>53</v>
      </c>
      <c r="E528" s="116"/>
      <c r="F528" s="152" t="str">
        <f t="shared" si="31"/>
        <v/>
      </c>
      <c r="G528" s="152" t="str">
        <f t="shared" si="32"/>
        <v/>
      </c>
    </row>
    <row r="529" spans="1:7" s="195" customFormat="1" x14ac:dyDescent="0.25">
      <c r="A529" s="124" t="s">
        <v>1351</v>
      </c>
      <c r="B529" s="191" t="s">
        <v>1075</v>
      </c>
      <c r="C529" s="139" t="s">
        <v>53</v>
      </c>
      <c r="D529" s="207" t="s">
        <v>53</v>
      </c>
      <c r="E529" s="116"/>
      <c r="F529" s="152" t="str">
        <f t="shared" si="31"/>
        <v/>
      </c>
      <c r="G529" s="152" t="str">
        <f t="shared" si="32"/>
        <v/>
      </c>
    </row>
    <row r="530" spans="1:7" s="195" customFormat="1" x14ac:dyDescent="0.25">
      <c r="A530" s="124" t="s">
        <v>1352</v>
      </c>
      <c r="B530" s="191" t="s">
        <v>1075</v>
      </c>
      <c r="C530" s="139" t="s">
        <v>53</v>
      </c>
      <c r="D530" s="207" t="s">
        <v>53</v>
      </c>
      <c r="E530" s="116"/>
      <c r="F530" s="152" t="str">
        <f t="shared" si="31"/>
        <v/>
      </c>
      <c r="G530" s="152" t="str">
        <f t="shared" si="32"/>
        <v/>
      </c>
    </row>
    <row r="531" spans="1:7" s="195" customFormat="1" x14ac:dyDescent="0.25">
      <c r="A531" s="124" t="s">
        <v>1353</v>
      </c>
      <c r="B531" s="191" t="s">
        <v>1075</v>
      </c>
      <c r="C531" s="139" t="s">
        <v>53</v>
      </c>
      <c r="D531" s="207" t="s">
        <v>53</v>
      </c>
      <c r="E531" s="116"/>
      <c r="F531" s="152" t="str">
        <f t="shared" si="31"/>
        <v/>
      </c>
      <c r="G531" s="152" t="str">
        <f t="shared" si="32"/>
        <v/>
      </c>
    </row>
    <row r="532" spans="1:7" s="195" customFormat="1" x14ac:dyDescent="0.25">
      <c r="A532" s="124" t="s">
        <v>1354</v>
      </c>
      <c r="B532" s="191" t="s">
        <v>1075</v>
      </c>
      <c r="C532" s="139" t="s">
        <v>53</v>
      </c>
      <c r="D532" s="207" t="s">
        <v>53</v>
      </c>
      <c r="E532" s="116"/>
      <c r="F532" s="152" t="str">
        <f t="shared" si="31"/>
        <v/>
      </c>
      <c r="G532" s="152" t="str">
        <f t="shared" si="32"/>
        <v/>
      </c>
    </row>
    <row r="533" spans="1:7" s="195" customFormat="1" x14ac:dyDescent="0.25">
      <c r="A533" s="124" t="s">
        <v>1355</v>
      </c>
      <c r="B533" s="191" t="s">
        <v>1075</v>
      </c>
      <c r="C533" s="139" t="s">
        <v>53</v>
      </c>
      <c r="D533" s="207" t="s">
        <v>53</v>
      </c>
      <c r="E533" s="116"/>
      <c r="F533" s="152" t="str">
        <f t="shared" si="31"/>
        <v/>
      </c>
      <c r="G533" s="152" t="str">
        <f t="shared" si="32"/>
        <v/>
      </c>
    </row>
    <row r="534" spans="1:7" s="195" customFormat="1" x14ac:dyDescent="0.25">
      <c r="A534" s="124" t="s">
        <v>1356</v>
      </c>
      <c r="B534" s="191" t="s">
        <v>1075</v>
      </c>
      <c r="C534" s="139" t="s">
        <v>53</v>
      </c>
      <c r="D534" s="207" t="s">
        <v>53</v>
      </c>
      <c r="E534" s="116"/>
      <c r="F534" s="152" t="str">
        <f t="shared" si="31"/>
        <v/>
      </c>
      <c r="G534" s="152" t="str">
        <f t="shared" si="32"/>
        <v/>
      </c>
    </row>
    <row r="535" spans="1:7" s="195" customFormat="1" x14ac:dyDescent="0.25">
      <c r="A535" s="124" t="s">
        <v>1357</v>
      </c>
      <c r="B535" s="191" t="s">
        <v>1075</v>
      </c>
      <c r="C535" s="139" t="s">
        <v>53</v>
      </c>
      <c r="D535" s="207" t="s">
        <v>53</v>
      </c>
      <c r="E535" s="116"/>
      <c r="F535" s="152" t="str">
        <f t="shared" si="31"/>
        <v/>
      </c>
      <c r="G535" s="152" t="str">
        <f t="shared" si="32"/>
        <v/>
      </c>
    </row>
    <row r="536" spans="1:7" s="195" customFormat="1" x14ac:dyDescent="0.25">
      <c r="A536" s="124" t="s">
        <v>1358</v>
      </c>
      <c r="B536" s="191" t="s">
        <v>1075</v>
      </c>
      <c r="C536" s="139" t="s">
        <v>53</v>
      </c>
      <c r="D536" s="207" t="s">
        <v>53</v>
      </c>
      <c r="E536" s="116"/>
      <c r="F536" s="152" t="str">
        <f t="shared" si="31"/>
        <v/>
      </c>
      <c r="G536" s="152" t="str">
        <f t="shared" si="32"/>
        <v/>
      </c>
    </row>
    <row r="537" spans="1:7" s="195" customFormat="1" x14ac:dyDescent="0.25">
      <c r="A537" s="124" t="s">
        <v>1359</v>
      </c>
      <c r="B537" s="191" t="s">
        <v>1075</v>
      </c>
      <c r="C537" s="139" t="s">
        <v>53</v>
      </c>
      <c r="D537" s="207" t="s">
        <v>53</v>
      </c>
      <c r="E537" s="116"/>
      <c r="F537" s="152" t="str">
        <f t="shared" si="31"/>
        <v/>
      </c>
      <c r="G537" s="152" t="str">
        <f t="shared" si="32"/>
        <v/>
      </c>
    </row>
    <row r="538" spans="1:7" s="195" customFormat="1" x14ac:dyDescent="0.25">
      <c r="A538" s="124" t="s">
        <v>1360</v>
      </c>
      <c r="B538" s="191" t="s">
        <v>1075</v>
      </c>
      <c r="C538" s="139" t="s">
        <v>53</v>
      </c>
      <c r="D538" s="207" t="s">
        <v>53</v>
      </c>
      <c r="E538" s="116"/>
      <c r="F538" s="152" t="str">
        <f t="shared" si="31"/>
        <v/>
      </c>
      <c r="G538" s="152" t="str">
        <f t="shared" si="32"/>
        <v/>
      </c>
    </row>
    <row r="539" spans="1:7" s="195" customFormat="1" x14ac:dyDescent="0.25">
      <c r="A539" s="124" t="s">
        <v>1361</v>
      </c>
      <c r="B539" s="191" t="s">
        <v>1075</v>
      </c>
      <c r="C539" s="139" t="s">
        <v>53</v>
      </c>
      <c r="D539" s="207" t="s">
        <v>53</v>
      </c>
      <c r="E539" s="116"/>
      <c r="F539" s="152" t="str">
        <f t="shared" si="31"/>
        <v/>
      </c>
      <c r="G539" s="152" t="str">
        <f t="shared" si="32"/>
        <v/>
      </c>
    </row>
    <row r="540" spans="1:7" s="195" customFormat="1" x14ac:dyDescent="0.25">
      <c r="A540" s="124" t="s">
        <v>1362</v>
      </c>
      <c r="B540" s="191" t="s">
        <v>1075</v>
      </c>
      <c r="C540" s="139" t="s">
        <v>53</v>
      </c>
      <c r="D540" s="207" t="s">
        <v>53</v>
      </c>
      <c r="E540" s="116"/>
      <c r="F540" s="152" t="str">
        <f t="shared" si="31"/>
        <v/>
      </c>
      <c r="G540" s="152" t="str">
        <f t="shared" si="32"/>
        <v/>
      </c>
    </row>
    <row r="541" spans="1:7" s="195" customFormat="1" x14ac:dyDescent="0.25">
      <c r="A541" s="124" t="s">
        <v>1363</v>
      </c>
      <c r="B541" s="191" t="s">
        <v>1075</v>
      </c>
      <c r="C541" s="139" t="s">
        <v>53</v>
      </c>
      <c r="D541" s="207" t="s">
        <v>53</v>
      </c>
      <c r="E541" s="116"/>
      <c r="F541" s="152" t="str">
        <f t="shared" si="31"/>
        <v/>
      </c>
      <c r="G541" s="152" t="str">
        <f t="shared" si="32"/>
        <v/>
      </c>
    </row>
    <row r="542" spans="1:7" s="195" customFormat="1" x14ac:dyDescent="0.25">
      <c r="A542" s="124" t="s">
        <v>1364</v>
      </c>
      <c r="B542" s="191" t="s">
        <v>1075</v>
      </c>
      <c r="C542" s="139" t="s">
        <v>53</v>
      </c>
      <c r="D542" s="207" t="s">
        <v>53</v>
      </c>
      <c r="E542" s="116"/>
      <c r="F542" s="152" t="str">
        <f t="shared" si="31"/>
        <v/>
      </c>
      <c r="G542" s="152" t="str">
        <f t="shared" si="32"/>
        <v/>
      </c>
    </row>
    <row r="543" spans="1:7" s="195" customFormat="1" x14ac:dyDescent="0.25">
      <c r="A543" s="124" t="s">
        <v>1365</v>
      </c>
      <c r="B543" s="138" t="s">
        <v>1093</v>
      </c>
      <c r="C543" s="139" t="s">
        <v>53</v>
      </c>
      <c r="D543" s="207" t="s">
        <v>53</v>
      </c>
      <c r="E543" s="116"/>
      <c r="F543" s="152" t="str">
        <f t="shared" si="31"/>
        <v/>
      </c>
      <c r="G543" s="152" t="str">
        <f t="shared" si="32"/>
        <v/>
      </c>
    </row>
    <row r="544" spans="1:7" s="195" customFormat="1" x14ac:dyDescent="0.25">
      <c r="A544" s="124" t="s">
        <v>1366</v>
      </c>
      <c r="B544" s="138" t="s">
        <v>85</v>
      </c>
      <c r="C544" s="177">
        <f>SUM(C526:C543)</f>
        <v>0</v>
      </c>
      <c r="D544" s="215">
        <f>SUM(D526:D543)</f>
        <v>0</v>
      </c>
      <c r="E544" s="116"/>
      <c r="F544" s="224">
        <f>SUM(F526:F543)</f>
        <v>0</v>
      </c>
      <c r="G544" s="224">
        <f>SUM(G526:G543)</f>
        <v>0</v>
      </c>
    </row>
    <row r="545" spans="1:7" s="195" customFormat="1" x14ac:dyDescent="0.25">
      <c r="A545" s="124" t="s">
        <v>1367</v>
      </c>
      <c r="B545" s="130"/>
      <c r="C545" s="110"/>
      <c r="D545" s="110"/>
      <c r="E545" s="116"/>
      <c r="F545" s="116"/>
      <c r="G545" s="116"/>
    </row>
    <row r="546" spans="1:7" s="195" customFormat="1" x14ac:dyDescent="0.25">
      <c r="A546" s="124" t="s">
        <v>1368</v>
      </c>
      <c r="B546" s="130"/>
      <c r="C546" s="110"/>
      <c r="D546" s="110"/>
      <c r="E546" s="116"/>
      <c r="F546" s="116"/>
      <c r="G546" s="116"/>
    </row>
    <row r="547" spans="1:7" s="195" customFormat="1" x14ac:dyDescent="0.25">
      <c r="A547" s="124" t="s">
        <v>1369</v>
      </c>
      <c r="B547" s="130"/>
      <c r="C547" s="110"/>
      <c r="D547" s="110"/>
      <c r="E547" s="116"/>
      <c r="F547" s="116"/>
      <c r="G547" s="116"/>
    </row>
    <row r="548" spans="1:7" s="195" customFormat="1" x14ac:dyDescent="0.25">
      <c r="A548" s="176"/>
      <c r="B548" s="176" t="s">
        <v>1370</v>
      </c>
      <c r="C548" s="134" t="s">
        <v>46</v>
      </c>
      <c r="D548" s="134" t="s">
        <v>1346</v>
      </c>
      <c r="E548" s="134"/>
      <c r="F548" s="134" t="s">
        <v>727</v>
      </c>
      <c r="G548" s="134" t="s">
        <v>1347</v>
      </c>
    </row>
    <row r="549" spans="1:7" s="195" customFormat="1" x14ac:dyDescent="0.25">
      <c r="A549" s="124" t="s">
        <v>1371</v>
      </c>
      <c r="B549" s="191" t="s">
        <v>1075</v>
      </c>
      <c r="C549" s="139" t="s">
        <v>53</v>
      </c>
      <c r="D549" s="207" t="s">
        <v>53</v>
      </c>
      <c r="E549" s="116"/>
      <c r="F549" s="152" t="str">
        <f>IF($C$567=0,"",IF(C549="[for completion]","",IF(C549="","",C549/$C$567)))</f>
        <v/>
      </c>
      <c r="G549" s="152" t="str">
        <f>IF($D$567=0,"",IF(D549="[for completion]","",IF(D549="","",D549/$D$567)))</f>
        <v/>
      </c>
    </row>
    <row r="550" spans="1:7" s="195" customFormat="1" x14ac:dyDescent="0.25">
      <c r="A550" s="124" t="s">
        <v>1372</v>
      </c>
      <c r="B550" s="191" t="s">
        <v>1075</v>
      </c>
      <c r="C550" s="139" t="s">
        <v>53</v>
      </c>
      <c r="D550" s="207" t="s">
        <v>53</v>
      </c>
      <c r="E550" s="116"/>
      <c r="F550" s="152" t="str">
        <f t="shared" ref="F550:F566" si="33">IF($C$567=0,"",IF(C550="[for completion]","",IF(C550="","",C550/$C$567)))</f>
        <v/>
      </c>
      <c r="G550" s="152" t="str">
        <f t="shared" ref="G550:G566" si="34">IF($D$567=0,"",IF(D550="[for completion]","",IF(D550="","",D550/$D$567)))</f>
        <v/>
      </c>
    </row>
    <row r="551" spans="1:7" s="195" customFormat="1" x14ac:dyDescent="0.25">
      <c r="A551" s="124" t="s">
        <v>1373</v>
      </c>
      <c r="B551" s="191" t="s">
        <v>1075</v>
      </c>
      <c r="C551" s="139" t="s">
        <v>53</v>
      </c>
      <c r="D551" s="207" t="s">
        <v>53</v>
      </c>
      <c r="E551" s="116"/>
      <c r="F551" s="152" t="str">
        <f t="shared" si="33"/>
        <v/>
      </c>
      <c r="G551" s="152" t="str">
        <f t="shared" si="34"/>
        <v/>
      </c>
    </row>
    <row r="552" spans="1:7" s="195" customFormat="1" x14ac:dyDescent="0.25">
      <c r="A552" s="124" t="s">
        <v>1374</v>
      </c>
      <c r="B552" s="191" t="s">
        <v>1075</v>
      </c>
      <c r="C552" s="139" t="s">
        <v>53</v>
      </c>
      <c r="D552" s="207" t="s">
        <v>53</v>
      </c>
      <c r="E552" s="116"/>
      <c r="F552" s="152" t="str">
        <f t="shared" si="33"/>
        <v/>
      </c>
      <c r="G552" s="152" t="str">
        <f t="shared" si="34"/>
        <v/>
      </c>
    </row>
    <row r="553" spans="1:7" s="195" customFormat="1" x14ac:dyDescent="0.25">
      <c r="A553" s="124" t="s">
        <v>1375</v>
      </c>
      <c r="B553" s="191" t="s">
        <v>1075</v>
      </c>
      <c r="C553" s="139" t="s">
        <v>53</v>
      </c>
      <c r="D553" s="207" t="s">
        <v>53</v>
      </c>
      <c r="E553" s="116"/>
      <c r="F553" s="152" t="str">
        <f t="shared" si="33"/>
        <v/>
      </c>
      <c r="G553" s="152" t="str">
        <f t="shared" si="34"/>
        <v/>
      </c>
    </row>
    <row r="554" spans="1:7" s="195" customFormat="1" x14ac:dyDescent="0.25">
      <c r="A554" s="124" t="s">
        <v>1376</v>
      </c>
      <c r="B554" s="191" t="s">
        <v>1075</v>
      </c>
      <c r="C554" s="139" t="s">
        <v>53</v>
      </c>
      <c r="D554" s="207" t="s">
        <v>53</v>
      </c>
      <c r="E554" s="116"/>
      <c r="F554" s="152" t="str">
        <f t="shared" si="33"/>
        <v/>
      </c>
      <c r="G554" s="152" t="str">
        <f t="shared" si="34"/>
        <v/>
      </c>
    </row>
    <row r="555" spans="1:7" s="195" customFormat="1" x14ac:dyDescent="0.25">
      <c r="A555" s="124" t="s">
        <v>1377</v>
      </c>
      <c r="B555" s="191" t="s">
        <v>1075</v>
      </c>
      <c r="C555" s="139" t="s">
        <v>53</v>
      </c>
      <c r="D555" s="207" t="s">
        <v>53</v>
      </c>
      <c r="E555" s="116"/>
      <c r="F555" s="152" t="str">
        <f t="shared" si="33"/>
        <v/>
      </c>
      <c r="G555" s="152" t="str">
        <f t="shared" si="34"/>
        <v/>
      </c>
    </row>
    <row r="556" spans="1:7" s="195" customFormat="1" x14ac:dyDescent="0.25">
      <c r="A556" s="124" t="s">
        <v>1378</v>
      </c>
      <c r="B556" s="191" t="s">
        <v>1075</v>
      </c>
      <c r="C556" s="139" t="s">
        <v>53</v>
      </c>
      <c r="D556" s="207" t="s">
        <v>53</v>
      </c>
      <c r="E556" s="116"/>
      <c r="F556" s="152" t="str">
        <f t="shared" si="33"/>
        <v/>
      </c>
      <c r="G556" s="152" t="str">
        <f t="shared" si="34"/>
        <v/>
      </c>
    </row>
    <row r="557" spans="1:7" s="195" customFormat="1" x14ac:dyDescent="0.25">
      <c r="A557" s="124" t="s">
        <v>1379</v>
      </c>
      <c r="B557" s="191" t="s">
        <v>1075</v>
      </c>
      <c r="C557" s="139" t="s">
        <v>53</v>
      </c>
      <c r="D557" s="207" t="s">
        <v>53</v>
      </c>
      <c r="E557" s="116"/>
      <c r="F557" s="152" t="str">
        <f t="shared" si="33"/>
        <v/>
      </c>
      <c r="G557" s="152" t="str">
        <f t="shared" si="34"/>
        <v/>
      </c>
    </row>
    <row r="558" spans="1:7" s="195" customFormat="1" x14ac:dyDescent="0.25">
      <c r="A558" s="124" t="s">
        <v>1380</v>
      </c>
      <c r="B558" s="191" t="s">
        <v>1075</v>
      </c>
      <c r="C558" s="139" t="s">
        <v>53</v>
      </c>
      <c r="D558" s="207" t="s">
        <v>53</v>
      </c>
      <c r="E558" s="116"/>
      <c r="F558" s="152" t="str">
        <f t="shared" si="33"/>
        <v/>
      </c>
      <c r="G558" s="152" t="str">
        <f t="shared" si="34"/>
        <v/>
      </c>
    </row>
    <row r="559" spans="1:7" s="195" customFormat="1" x14ac:dyDescent="0.25">
      <c r="A559" s="124" t="s">
        <v>1381</v>
      </c>
      <c r="B559" s="191" t="s">
        <v>1075</v>
      </c>
      <c r="C559" s="139" t="s">
        <v>53</v>
      </c>
      <c r="D559" s="207" t="s">
        <v>53</v>
      </c>
      <c r="E559" s="116"/>
      <c r="F559" s="152" t="str">
        <f t="shared" si="33"/>
        <v/>
      </c>
      <c r="G559" s="152" t="str">
        <f t="shared" si="34"/>
        <v/>
      </c>
    </row>
    <row r="560" spans="1:7" s="195" customFormat="1" x14ac:dyDescent="0.25">
      <c r="A560" s="124" t="s">
        <v>1382</v>
      </c>
      <c r="B560" s="191" t="s">
        <v>1075</v>
      </c>
      <c r="C560" s="139" t="s">
        <v>53</v>
      </c>
      <c r="D560" s="207" t="s">
        <v>53</v>
      </c>
      <c r="E560" s="116"/>
      <c r="F560" s="152" t="str">
        <f t="shared" si="33"/>
        <v/>
      </c>
      <c r="G560" s="152" t="str">
        <f t="shared" si="34"/>
        <v/>
      </c>
    </row>
    <row r="561" spans="1:7" s="195" customFormat="1" x14ac:dyDescent="0.25">
      <c r="A561" s="124" t="s">
        <v>1383</v>
      </c>
      <c r="B561" s="191" t="s">
        <v>1075</v>
      </c>
      <c r="C561" s="139" t="s">
        <v>53</v>
      </c>
      <c r="D561" s="207" t="s">
        <v>53</v>
      </c>
      <c r="E561" s="116"/>
      <c r="F561" s="152" t="str">
        <f t="shared" si="33"/>
        <v/>
      </c>
      <c r="G561" s="152" t="str">
        <f t="shared" si="34"/>
        <v/>
      </c>
    </row>
    <row r="562" spans="1:7" s="195" customFormat="1" x14ac:dyDescent="0.25">
      <c r="A562" s="124" t="s">
        <v>1384</v>
      </c>
      <c r="B562" s="191" t="s">
        <v>1075</v>
      </c>
      <c r="C562" s="139" t="s">
        <v>53</v>
      </c>
      <c r="D562" s="207" t="s">
        <v>53</v>
      </c>
      <c r="E562" s="116"/>
      <c r="F562" s="152" t="str">
        <f t="shared" si="33"/>
        <v/>
      </c>
      <c r="G562" s="152" t="str">
        <f t="shared" si="34"/>
        <v/>
      </c>
    </row>
    <row r="563" spans="1:7" s="195" customFormat="1" x14ac:dyDescent="0.25">
      <c r="A563" s="124" t="s">
        <v>1385</v>
      </c>
      <c r="B563" s="191" t="s">
        <v>1075</v>
      </c>
      <c r="C563" s="139" t="s">
        <v>53</v>
      </c>
      <c r="D563" s="207" t="s">
        <v>53</v>
      </c>
      <c r="E563" s="116"/>
      <c r="F563" s="152" t="str">
        <f t="shared" si="33"/>
        <v/>
      </c>
      <c r="G563" s="152" t="str">
        <f t="shared" si="34"/>
        <v/>
      </c>
    </row>
    <row r="564" spans="1:7" s="195" customFormat="1" x14ac:dyDescent="0.25">
      <c r="A564" s="124" t="s">
        <v>1386</v>
      </c>
      <c r="B564" s="191" t="s">
        <v>1075</v>
      </c>
      <c r="C564" s="139" t="s">
        <v>53</v>
      </c>
      <c r="D564" s="207" t="s">
        <v>53</v>
      </c>
      <c r="E564" s="116"/>
      <c r="F564" s="152" t="str">
        <f t="shared" si="33"/>
        <v/>
      </c>
      <c r="G564" s="152" t="str">
        <f t="shared" si="34"/>
        <v/>
      </c>
    </row>
    <row r="565" spans="1:7" s="195" customFormat="1" x14ac:dyDescent="0.25">
      <c r="A565" s="124" t="s">
        <v>1387</v>
      </c>
      <c r="B565" s="191" t="s">
        <v>1075</v>
      </c>
      <c r="C565" s="139" t="s">
        <v>53</v>
      </c>
      <c r="D565" s="207" t="s">
        <v>53</v>
      </c>
      <c r="E565" s="116"/>
      <c r="F565" s="152" t="str">
        <f t="shared" si="33"/>
        <v/>
      </c>
      <c r="G565" s="152" t="str">
        <f t="shared" si="34"/>
        <v/>
      </c>
    </row>
    <row r="566" spans="1:7" s="195" customFormat="1" x14ac:dyDescent="0.25">
      <c r="A566" s="124" t="s">
        <v>1388</v>
      </c>
      <c r="B566" s="138" t="s">
        <v>1093</v>
      </c>
      <c r="C566" s="139" t="s">
        <v>53</v>
      </c>
      <c r="D566" s="207" t="s">
        <v>53</v>
      </c>
      <c r="E566" s="116"/>
      <c r="F566" s="152" t="str">
        <f t="shared" si="33"/>
        <v/>
      </c>
      <c r="G566" s="152" t="str">
        <f t="shared" si="34"/>
        <v/>
      </c>
    </row>
    <row r="567" spans="1:7" s="195" customFormat="1" x14ac:dyDescent="0.25">
      <c r="A567" s="124" t="s">
        <v>1389</v>
      </c>
      <c r="B567" s="138" t="s">
        <v>85</v>
      </c>
      <c r="C567" s="177">
        <f>SUM(C549:C566)</f>
        <v>0</v>
      </c>
      <c r="D567" s="215">
        <f>SUM(D549:D566)</f>
        <v>0</v>
      </c>
      <c r="E567" s="116"/>
      <c r="F567" s="224">
        <f>SUM(F549:F566)</f>
        <v>0</v>
      </c>
      <c r="G567" s="224">
        <f>SUM(G549:G566)</f>
        <v>0</v>
      </c>
    </row>
    <row r="568" spans="1:7" s="195" customFormat="1" x14ac:dyDescent="0.25">
      <c r="A568" s="124" t="s">
        <v>1390</v>
      </c>
      <c r="B568" s="130"/>
      <c r="C568" s="110"/>
      <c r="D568" s="110"/>
      <c r="E568" s="116"/>
      <c r="F568" s="116"/>
      <c r="G568" s="116"/>
    </row>
    <row r="569" spans="1:7" s="195" customFormat="1" x14ac:dyDescent="0.25">
      <c r="A569" s="124" t="s">
        <v>1391</v>
      </c>
      <c r="B569" s="130"/>
      <c r="C569" s="110"/>
      <c r="D569" s="110"/>
      <c r="E569" s="116"/>
      <c r="F569" s="116"/>
      <c r="G569" s="116"/>
    </row>
    <row r="570" spans="1:7" s="195" customFormat="1" x14ac:dyDescent="0.25">
      <c r="A570" s="124" t="s">
        <v>1392</v>
      </c>
      <c r="B570" s="130"/>
      <c r="C570" s="110"/>
      <c r="D570" s="110"/>
      <c r="E570" s="116"/>
      <c r="F570" s="116"/>
      <c r="G570" s="116"/>
    </row>
    <row r="571" spans="1:7" s="195" customFormat="1" x14ac:dyDescent="0.25">
      <c r="A571" s="176"/>
      <c r="B571" s="176" t="s">
        <v>1393</v>
      </c>
      <c r="C571" s="134" t="s">
        <v>46</v>
      </c>
      <c r="D571" s="134" t="s">
        <v>1346</v>
      </c>
      <c r="E571" s="134"/>
      <c r="F571" s="134" t="s">
        <v>727</v>
      </c>
      <c r="G571" s="134" t="s">
        <v>1347</v>
      </c>
    </row>
    <row r="572" spans="1:7" s="195" customFormat="1" x14ac:dyDescent="0.25">
      <c r="A572" s="124" t="s">
        <v>1394</v>
      </c>
      <c r="B572" s="138" t="s">
        <v>1123</v>
      </c>
      <c r="C572" s="139" t="s">
        <v>53</v>
      </c>
      <c r="D572" s="207" t="s">
        <v>53</v>
      </c>
      <c r="E572" s="116"/>
      <c r="F572" s="152" t="str">
        <f>IF($C$585=0,"",IF(C572="[for completion]","",IF(C572="","",C572/$C$585)))</f>
        <v/>
      </c>
      <c r="G572" s="152" t="str">
        <f>IF($D$585=0,"",IF(D572="[for completion]","",IF(D572="","",D572/$D$585)))</f>
        <v/>
      </c>
    </row>
    <row r="573" spans="1:7" s="195" customFormat="1" x14ac:dyDescent="0.25">
      <c r="A573" s="124" t="s">
        <v>1395</v>
      </c>
      <c r="B573" s="138" t="s">
        <v>1125</v>
      </c>
      <c r="C573" s="139" t="s">
        <v>53</v>
      </c>
      <c r="D573" s="207" t="s">
        <v>53</v>
      </c>
      <c r="E573" s="116"/>
      <c r="F573" s="152" t="str">
        <f>IF($C$585=0,"",IF(C573="[for completion]","",IF(C573="","",C573/$C$585)))</f>
        <v/>
      </c>
      <c r="G573" s="152" t="str">
        <f>IF($D$585=0,"",IF(D573="[for completion]","",IF(D573="","",D573/$D$585)))</f>
        <v/>
      </c>
    </row>
    <row r="574" spans="1:7" s="195" customFormat="1" x14ac:dyDescent="0.25">
      <c r="A574" s="124" t="s">
        <v>1396</v>
      </c>
      <c r="B574" s="138" t="s">
        <v>1127</v>
      </c>
      <c r="C574" s="139" t="s">
        <v>53</v>
      </c>
      <c r="D574" s="207" t="s">
        <v>53</v>
      </c>
      <c r="E574" s="116"/>
      <c r="F574" s="152" t="str">
        <f>IF($C$585=0,"",IF(C574="[for completion]","",IF(C574="","",C574/$C$585)))</f>
        <v/>
      </c>
      <c r="G574" s="152" t="str">
        <f>IF($D$585=0,"",IF(D574="[for completion]","",IF(D574="","",D574/$D$585)))</f>
        <v/>
      </c>
    </row>
    <row r="575" spans="1:7" s="195" customFormat="1" x14ac:dyDescent="0.25">
      <c r="A575" s="124" t="s">
        <v>1397</v>
      </c>
      <c r="B575" s="138" t="s">
        <v>1129</v>
      </c>
      <c r="C575" s="139" t="s">
        <v>53</v>
      </c>
      <c r="D575" s="207" t="s">
        <v>53</v>
      </c>
      <c r="E575" s="116"/>
      <c r="F575" s="152" t="str">
        <f>IF($C$585=0,"",IF(C575="[for completion]","",IF(C575="","",C575/$C$585)))</f>
        <v/>
      </c>
      <c r="G575" s="152" t="str">
        <f>IF($D$585=0,"",IF(D575="[for completion]","",IF(D575="","",D575/$D$585)))</f>
        <v/>
      </c>
    </row>
    <row r="576" spans="1:7" s="195" customFormat="1" x14ac:dyDescent="0.25">
      <c r="A576" s="124" t="s">
        <v>1398</v>
      </c>
      <c r="B576" s="138" t="s">
        <v>1131</v>
      </c>
      <c r="C576" s="139" t="s">
        <v>53</v>
      </c>
      <c r="D576" s="207" t="s">
        <v>53</v>
      </c>
      <c r="E576" s="116"/>
      <c r="F576" s="152" t="str">
        <f>IF($C$585=0,"",IF(C576="[for completion]","",IF(C576="","",C576/$C$585)))</f>
        <v/>
      </c>
      <c r="G576" s="152" t="str">
        <f>IF($D$585=0,"",IF(D576="[for completion]","",IF(D576="","",D576/$D$585)))</f>
        <v/>
      </c>
    </row>
    <row r="577" spans="1:7" s="195" customFormat="1" x14ac:dyDescent="0.25">
      <c r="A577" s="124" t="s">
        <v>1399</v>
      </c>
      <c r="B577" s="138" t="s">
        <v>1133</v>
      </c>
      <c r="C577" s="139" t="s">
        <v>53</v>
      </c>
      <c r="D577" s="207" t="s">
        <v>53</v>
      </c>
      <c r="E577" s="116"/>
      <c r="F577" s="152" t="str">
        <f t="shared" ref="F577:F584" si="35">IF($C$585=0,"",IF(C577="[for completion]","",IF(C577="","",C577/$C$585)))</f>
        <v/>
      </c>
      <c r="G577" s="152" t="str">
        <f t="shared" ref="G577:G584" si="36">IF($D$585=0,"",IF(D577="[for completion]","",IF(D577="","",D577/$D$585)))</f>
        <v/>
      </c>
    </row>
    <row r="578" spans="1:7" s="195" customFormat="1" x14ac:dyDescent="0.25">
      <c r="A578" s="124" t="s">
        <v>1400</v>
      </c>
      <c r="B578" s="138" t="s">
        <v>1135</v>
      </c>
      <c r="C578" s="139" t="s">
        <v>53</v>
      </c>
      <c r="D578" s="207" t="s">
        <v>53</v>
      </c>
      <c r="E578" s="116"/>
      <c r="F578" s="152" t="str">
        <f t="shared" si="35"/>
        <v/>
      </c>
      <c r="G578" s="152" t="str">
        <f t="shared" si="36"/>
        <v/>
      </c>
    </row>
    <row r="579" spans="1:7" s="195" customFormat="1" x14ac:dyDescent="0.25">
      <c r="A579" s="124" t="s">
        <v>1401</v>
      </c>
      <c r="B579" s="138" t="s">
        <v>1137</v>
      </c>
      <c r="C579" s="139" t="s">
        <v>53</v>
      </c>
      <c r="D579" s="207" t="s">
        <v>53</v>
      </c>
      <c r="E579" s="116"/>
      <c r="F579" s="152" t="str">
        <f t="shared" si="35"/>
        <v/>
      </c>
      <c r="G579" s="152" t="str">
        <f t="shared" si="36"/>
        <v/>
      </c>
    </row>
    <row r="580" spans="1:7" s="195" customFormat="1" x14ac:dyDescent="0.25">
      <c r="A580" s="124" t="s">
        <v>1402</v>
      </c>
      <c r="B580" s="138" t="s">
        <v>1139</v>
      </c>
      <c r="C580" s="139" t="s">
        <v>53</v>
      </c>
      <c r="D580" s="126" t="s">
        <v>53</v>
      </c>
      <c r="E580" s="116"/>
      <c r="F580" s="152" t="str">
        <f t="shared" si="35"/>
        <v/>
      </c>
      <c r="G580" s="152" t="str">
        <f t="shared" si="36"/>
        <v/>
      </c>
    </row>
    <row r="581" spans="1:7" s="195" customFormat="1" x14ac:dyDescent="0.25">
      <c r="A581" s="124" t="s">
        <v>1403</v>
      </c>
      <c r="B581" s="124" t="s">
        <v>1141</v>
      </c>
      <c r="C581" s="139" t="s">
        <v>53</v>
      </c>
      <c r="D581" s="126" t="s">
        <v>53</v>
      </c>
      <c r="F581" s="152" t="str">
        <f t="shared" si="35"/>
        <v/>
      </c>
      <c r="G581" s="152" t="str">
        <f t="shared" si="36"/>
        <v/>
      </c>
    </row>
    <row r="582" spans="1:7" s="195" customFormat="1" x14ac:dyDescent="0.25">
      <c r="A582" s="124" t="s">
        <v>1404</v>
      </c>
      <c r="B582" s="124" t="s">
        <v>1143</v>
      </c>
      <c r="C582" s="139" t="s">
        <v>53</v>
      </c>
      <c r="D582" s="126" t="s">
        <v>53</v>
      </c>
      <c r="F582" s="152" t="str">
        <f t="shared" si="35"/>
        <v/>
      </c>
      <c r="G582" s="152" t="str">
        <f t="shared" si="36"/>
        <v/>
      </c>
    </row>
    <row r="583" spans="1:7" s="195" customFormat="1" x14ac:dyDescent="0.25">
      <c r="A583" s="124" t="s">
        <v>1405</v>
      </c>
      <c r="B583" s="138" t="s">
        <v>1145</v>
      </c>
      <c r="C583" s="139" t="s">
        <v>53</v>
      </c>
      <c r="D583" s="126" t="s">
        <v>53</v>
      </c>
      <c r="E583" s="116"/>
      <c r="F583" s="152" t="str">
        <f t="shared" si="35"/>
        <v/>
      </c>
      <c r="G583" s="152" t="str">
        <f t="shared" si="36"/>
        <v/>
      </c>
    </row>
    <row r="584" spans="1:7" s="195" customFormat="1" x14ac:dyDescent="0.25">
      <c r="A584" s="124" t="s">
        <v>1406</v>
      </c>
      <c r="B584" s="124" t="s">
        <v>1093</v>
      </c>
      <c r="C584" s="139" t="s">
        <v>53</v>
      </c>
      <c r="D584" s="207" t="s">
        <v>53</v>
      </c>
      <c r="E584" s="116"/>
      <c r="F584" s="152" t="str">
        <f t="shared" si="35"/>
        <v/>
      </c>
      <c r="G584" s="152" t="str">
        <f t="shared" si="36"/>
        <v/>
      </c>
    </row>
    <row r="585" spans="1:7" s="195" customFormat="1" x14ac:dyDescent="0.25">
      <c r="A585" s="124" t="s">
        <v>1407</v>
      </c>
      <c r="B585" s="138" t="s">
        <v>85</v>
      </c>
      <c r="C585" s="177">
        <f>SUM(C572:C584)</f>
        <v>0</v>
      </c>
      <c r="D585" s="215">
        <f>SUM(D572:D584)</f>
        <v>0</v>
      </c>
      <c r="E585" s="116"/>
      <c r="F585" s="224">
        <f>SUM(F572:F584)</f>
        <v>0</v>
      </c>
      <c r="G585" s="224">
        <f>SUM(G572:G584)</f>
        <v>0</v>
      </c>
    </row>
    <row r="586" spans="1:7" s="195" customFormat="1" x14ac:dyDescent="0.25">
      <c r="A586" s="124" t="s">
        <v>1408</v>
      </c>
      <c r="B586" s="130"/>
      <c r="C586" s="142"/>
      <c r="D586" s="244"/>
      <c r="E586" s="116"/>
      <c r="F586" s="239"/>
      <c r="G586" s="239"/>
    </row>
    <row r="587" spans="1:7" s="195" customFormat="1" x14ac:dyDescent="0.25">
      <c r="A587" s="124" t="s">
        <v>1409</v>
      </c>
      <c r="B587" s="130"/>
      <c r="C587" s="142"/>
      <c r="D587" s="244"/>
      <c r="E587" s="116"/>
      <c r="F587" s="239"/>
      <c r="G587" s="239"/>
    </row>
    <row r="588" spans="1:7" s="195" customFormat="1" x14ac:dyDescent="0.25">
      <c r="A588" s="124" t="s">
        <v>1410</v>
      </c>
      <c r="B588" s="130"/>
      <c r="C588" s="142"/>
      <c r="D588" s="244"/>
      <c r="E588" s="116"/>
      <c r="F588" s="239"/>
      <c r="G588" s="239"/>
    </row>
    <row r="589" spans="1:7" s="195" customFormat="1" x14ac:dyDescent="0.25">
      <c r="A589" s="124" t="s">
        <v>1411</v>
      </c>
      <c r="B589" s="130"/>
      <c r="C589" s="142"/>
      <c r="D589" s="244"/>
      <c r="E589" s="116"/>
      <c r="F589" s="239"/>
      <c r="G589" s="239"/>
    </row>
    <row r="590" spans="1:7" s="195" customFormat="1" x14ac:dyDescent="0.25">
      <c r="A590" s="124" t="s">
        <v>1412</v>
      </c>
      <c r="B590" s="130"/>
      <c r="C590" s="142"/>
      <c r="D590" s="244"/>
      <c r="E590" s="116"/>
      <c r="F590" s="239"/>
      <c r="G590" s="239"/>
    </row>
    <row r="591" spans="1:7" s="195" customFormat="1" x14ac:dyDescent="0.25">
      <c r="A591" s="124" t="s">
        <v>1413</v>
      </c>
      <c r="B591" s="130"/>
      <c r="C591" s="142"/>
      <c r="D591" s="244"/>
      <c r="E591" s="116"/>
      <c r="F591" s="239" t="str">
        <f>IF($C$585=0,"",IF(C591="[for completion]","",IF(C591="","",C591/$C$585)))</f>
        <v/>
      </c>
      <c r="G591" s="239" t="str">
        <f>IF($D$585=0,"",IF(D591="[for completion]","",IF(D591="","",D591/$D$585)))</f>
        <v/>
      </c>
    </row>
    <row r="592" spans="1:7" s="195" customFormat="1" x14ac:dyDescent="0.25">
      <c r="A592" s="124" t="s">
        <v>1414</v>
      </c>
    </row>
    <row r="593" spans="1:7" s="195" customFormat="1" x14ac:dyDescent="0.25">
      <c r="A593" s="124" t="s">
        <v>1415</v>
      </c>
    </row>
    <row r="594" spans="1:7" x14ac:dyDescent="0.25">
      <c r="A594" s="124" t="s">
        <v>1416</v>
      </c>
    </row>
    <row r="595" spans="1:7" x14ac:dyDescent="0.25">
      <c r="A595" s="124" t="s">
        <v>1417</v>
      </c>
    </row>
    <row r="596" spans="1:7" x14ac:dyDescent="0.25">
      <c r="A596" s="176"/>
      <c r="B596" s="176" t="s">
        <v>1418</v>
      </c>
      <c r="C596" s="134" t="s">
        <v>46</v>
      </c>
      <c r="D596" s="134" t="s">
        <v>1072</v>
      </c>
      <c r="E596" s="134"/>
      <c r="F596" s="134" t="s">
        <v>726</v>
      </c>
      <c r="G596" s="134" t="s">
        <v>1347</v>
      </c>
    </row>
    <row r="597" spans="1:7" x14ac:dyDescent="0.25">
      <c r="A597" s="124" t="s">
        <v>1419</v>
      </c>
      <c r="B597" s="138" t="s">
        <v>3218</v>
      </c>
      <c r="C597" s="139" t="s">
        <v>53</v>
      </c>
      <c r="D597" s="207" t="s">
        <v>53</v>
      </c>
      <c r="E597" s="116"/>
      <c r="F597" s="152" t="str">
        <f>IF($C$601=0,"",IF(C597="[for completion]","",IF(C597="","",C597/$C$601)))</f>
        <v/>
      </c>
      <c r="G597" s="152" t="str">
        <f>IF($D$601=0,"",IF(D597="[for completion]","",IF(D597="","",D597/$D$601)))</f>
        <v/>
      </c>
    </row>
    <row r="598" spans="1:7" x14ac:dyDescent="0.25">
      <c r="A598" s="124" t="s">
        <v>1420</v>
      </c>
      <c r="B598" s="242" t="s">
        <v>1421</v>
      </c>
      <c r="C598" s="139" t="s">
        <v>53</v>
      </c>
      <c r="D598" s="207" t="s">
        <v>53</v>
      </c>
      <c r="E598" s="116"/>
      <c r="F598" s="152" t="str">
        <f>IF($C$601=0,"",IF(C598="[for completion]","",IF(C598="","",C598/$C$601)))</f>
        <v/>
      </c>
      <c r="G598" s="152" t="str">
        <f>IF($D$601=0,"",IF(D598="[for completion]","",IF(D598="","",D598/$D$601)))</f>
        <v/>
      </c>
    </row>
    <row r="599" spans="1:7" x14ac:dyDescent="0.25">
      <c r="A599" s="124" t="s">
        <v>1422</v>
      </c>
      <c r="B599" s="138" t="s">
        <v>431</v>
      </c>
      <c r="C599" s="139" t="s">
        <v>53</v>
      </c>
      <c r="D599" s="207" t="s">
        <v>53</v>
      </c>
      <c r="E599" s="116"/>
      <c r="F599" s="152" t="str">
        <f>IF($C$601=0,"",IF(C599="[for completion]","",IF(C599="","",C599/$C$601)))</f>
        <v/>
      </c>
      <c r="G599" s="152" t="str">
        <f>IF($D$601=0,"",IF(D599="[for completion]","",IF(D599="","",D599/$D$601)))</f>
        <v/>
      </c>
    </row>
    <row r="600" spans="1:7" x14ac:dyDescent="0.25">
      <c r="A600" s="124" t="s">
        <v>1423</v>
      </c>
      <c r="B600" s="124" t="s">
        <v>1093</v>
      </c>
      <c r="C600" s="139" t="s">
        <v>53</v>
      </c>
      <c r="D600" s="207" t="s">
        <v>53</v>
      </c>
      <c r="E600" s="116"/>
      <c r="F600" s="152" t="str">
        <f>IF($C$601=0,"",IF(C600="[for completion]","",IF(C600="","",C600/$C$601)))</f>
        <v/>
      </c>
      <c r="G600" s="152" t="str">
        <f>IF($D$601=0,"",IF(D600="[for completion]","",IF(D600="","",D600/$D$601)))</f>
        <v/>
      </c>
    </row>
    <row r="601" spans="1:7" x14ac:dyDescent="0.25">
      <c r="A601" s="124" t="s">
        <v>1424</v>
      </c>
      <c r="B601" s="138" t="s">
        <v>85</v>
      </c>
      <c r="C601" s="177">
        <f>SUM(C597:C600)</f>
        <v>0</v>
      </c>
      <c r="D601" s="215">
        <f>SUM(D597:D600)</f>
        <v>0</v>
      </c>
      <c r="E601" s="116"/>
      <c r="F601" s="224">
        <f>SUM(F597:F600)</f>
        <v>0</v>
      </c>
      <c r="G601" s="224">
        <f>SUM(G597:G600)</f>
        <v>0</v>
      </c>
    </row>
    <row r="603" spans="1:7" x14ac:dyDescent="0.25">
      <c r="A603" s="176"/>
      <c r="B603" s="176" t="s">
        <v>1425</v>
      </c>
      <c r="C603" s="176" t="s">
        <v>1183</v>
      </c>
      <c r="D603" s="176" t="s">
        <v>1426</v>
      </c>
      <c r="E603" s="176"/>
      <c r="F603" s="176" t="s">
        <v>1185</v>
      </c>
      <c r="G603" s="135" t="s">
        <v>3212</v>
      </c>
    </row>
    <row r="604" spans="1:7" x14ac:dyDescent="0.25">
      <c r="A604" s="124" t="s">
        <v>1427</v>
      </c>
      <c r="B604" s="138" t="s">
        <v>1306</v>
      </c>
      <c r="C604" s="139" t="s">
        <v>53</v>
      </c>
      <c r="D604" s="139" t="s">
        <v>53</v>
      </c>
      <c r="E604" s="232"/>
      <c r="F604" s="139" t="s">
        <v>53</v>
      </c>
      <c r="G604" s="139" t="s">
        <v>53</v>
      </c>
    </row>
    <row r="605" spans="1:7" x14ac:dyDescent="0.25">
      <c r="A605" s="124" t="s">
        <v>1428</v>
      </c>
      <c r="B605" s="138" t="s">
        <v>1308</v>
      </c>
      <c r="C605" s="139" t="s">
        <v>53</v>
      </c>
      <c r="D605" s="139" t="s">
        <v>53</v>
      </c>
      <c r="E605" s="232"/>
      <c r="F605" s="139" t="s">
        <v>53</v>
      </c>
      <c r="G605" s="139" t="s">
        <v>53</v>
      </c>
    </row>
    <row r="606" spans="1:7" x14ac:dyDescent="0.25">
      <c r="A606" s="124" t="s">
        <v>1429</v>
      </c>
      <c r="B606" s="138" t="s">
        <v>1310</v>
      </c>
      <c r="C606" s="139" t="s">
        <v>53</v>
      </c>
      <c r="D606" s="139" t="s">
        <v>53</v>
      </c>
      <c r="E606" s="232"/>
      <c r="F606" s="139" t="s">
        <v>53</v>
      </c>
      <c r="G606" s="139" t="s">
        <v>53</v>
      </c>
    </row>
    <row r="607" spans="1:7" x14ac:dyDescent="0.25">
      <c r="A607" s="124" t="s">
        <v>1430</v>
      </c>
      <c r="B607" s="138" t="s">
        <v>1312</v>
      </c>
      <c r="C607" s="139" t="s">
        <v>53</v>
      </c>
      <c r="D607" s="139" t="s">
        <v>53</v>
      </c>
      <c r="E607" s="232"/>
      <c r="F607" s="139" t="s">
        <v>53</v>
      </c>
      <c r="G607" s="139" t="s">
        <v>53</v>
      </c>
    </row>
    <row r="608" spans="1:7" x14ac:dyDescent="0.25">
      <c r="A608" s="124" t="s">
        <v>1431</v>
      </c>
      <c r="B608" s="138" t="s">
        <v>1314</v>
      </c>
      <c r="C608" s="139" t="s">
        <v>53</v>
      </c>
      <c r="D608" s="139" t="s">
        <v>53</v>
      </c>
      <c r="E608" s="232"/>
      <c r="F608" s="139" t="s">
        <v>53</v>
      </c>
      <c r="G608" s="139" t="s">
        <v>53</v>
      </c>
    </row>
    <row r="609" spans="1:7" x14ac:dyDescent="0.25">
      <c r="A609" s="124" t="s">
        <v>1432</v>
      </c>
      <c r="B609" s="138" t="s">
        <v>1316</v>
      </c>
      <c r="C609" s="139" t="s">
        <v>53</v>
      </c>
      <c r="D609" s="139" t="s">
        <v>53</v>
      </c>
      <c r="E609" s="232"/>
      <c r="F609" s="139" t="s">
        <v>53</v>
      </c>
      <c r="G609" s="139" t="s">
        <v>53</v>
      </c>
    </row>
    <row r="610" spans="1:7" x14ac:dyDescent="0.25">
      <c r="A610" s="124" t="s">
        <v>1433</v>
      </c>
      <c r="B610" s="138" t="s">
        <v>1318</v>
      </c>
      <c r="C610" s="139" t="s">
        <v>53</v>
      </c>
      <c r="D610" s="139" t="s">
        <v>53</v>
      </c>
      <c r="E610" s="232"/>
      <c r="F610" s="139" t="s">
        <v>53</v>
      </c>
      <c r="G610" s="139" t="s">
        <v>53</v>
      </c>
    </row>
    <row r="611" spans="1:7" x14ac:dyDescent="0.25">
      <c r="A611" s="124" t="s">
        <v>1434</v>
      </c>
      <c r="B611" s="138" t="s">
        <v>1320</v>
      </c>
      <c r="C611" s="139" t="s">
        <v>53</v>
      </c>
      <c r="D611" s="139" t="s">
        <v>53</v>
      </c>
      <c r="E611" s="232"/>
      <c r="F611" s="139" t="s">
        <v>53</v>
      </c>
      <c r="G611" s="139" t="s">
        <v>53</v>
      </c>
    </row>
    <row r="612" spans="1:7" x14ac:dyDescent="0.25">
      <c r="A612" s="124" t="s">
        <v>1435</v>
      </c>
      <c r="B612" s="138" t="s">
        <v>1322</v>
      </c>
      <c r="C612" s="139" t="s">
        <v>53</v>
      </c>
      <c r="D612" s="139" t="s">
        <v>53</v>
      </c>
      <c r="E612" s="232"/>
      <c r="F612" s="139" t="s">
        <v>53</v>
      </c>
      <c r="G612" s="139" t="s">
        <v>53</v>
      </c>
    </row>
    <row r="613" spans="1:7" x14ac:dyDescent="0.25">
      <c r="A613" s="124" t="s">
        <v>1436</v>
      </c>
      <c r="B613" s="138" t="s">
        <v>1324</v>
      </c>
      <c r="C613" s="139" t="s">
        <v>53</v>
      </c>
      <c r="D613" s="139" t="s">
        <v>53</v>
      </c>
      <c r="E613" s="232"/>
      <c r="F613" s="139" t="s">
        <v>53</v>
      </c>
      <c r="G613" s="139" t="s">
        <v>53</v>
      </c>
    </row>
    <row r="614" spans="1:7" x14ac:dyDescent="0.25">
      <c r="A614" s="124" t="s">
        <v>1437</v>
      </c>
      <c r="B614" s="138" t="s">
        <v>1326</v>
      </c>
      <c r="C614" s="139" t="s">
        <v>53</v>
      </c>
      <c r="D614" s="139" t="s">
        <v>53</v>
      </c>
      <c r="E614" s="232"/>
      <c r="F614" s="139" t="s">
        <v>53</v>
      </c>
      <c r="G614" s="139" t="s">
        <v>53</v>
      </c>
    </row>
    <row r="615" spans="1:7" x14ac:dyDescent="0.25">
      <c r="A615" s="124" t="s">
        <v>1438</v>
      </c>
      <c r="B615" s="138" t="s">
        <v>1328</v>
      </c>
      <c r="C615" s="139" t="s">
        <v>53</v>
      </c>
      <c r="D615" s="139" t="s">
        <v>53</v>
      </c>
      <c r="E615" s="232"/>
      <c r="F615" s="139" t="s">
        <v>53</v>
      </c>
      <c r="G615" s="139" t="s">
        <v>53</v>
      </c>
    </row>
    <row r="616" spans="1:7" x14ac:dyDescent="0.25">
      <c r="A616" s="124" t="s">
        <v>1439</v>
      </c>
      <c r="B616" s="138" t="s">
        <v>83</v>
      </c>
      <c r="C616" s="139" t="s">
        <v>53</v>
      </c>
      <c r="D616" s="139" t="s">
        <v>53</v>
      </c>
      <c r="E616" s="232"/>
      <c r="F616" s="139" t="s">
        <v>53</v>
      </c>
      <c r="G616" s="139" t="s">
        <v>53</v>
      </c>
    </row>
    <row r="617" spans="1:7" x14ac:dyDescent="0.25">
      <c r="A617" s="124" t="s">
        <v>1440</v>
      </c>
      <c r="B617" s="138" t="s">
        <v>1093</v>
      </c>
      <c r="C617" s="177" t="s">
        <v>53</v>
      </c>
      <c r="D617" s="177" t="s">
        <v>53</v>
      </c>
      <c r="E617" s="107"/>
      <c r="F617" s="142" t="s">
        <v>53</v>
      </c>
      <c r="G617" s="152" t="s">
        <v>53</v>
      </c>
    </row>
    <row r="618" spans="1:7" x14ac:dyDescent="0.25">
      <c r="A618" s="124" t="s">
        <v>1441</v>
      </c>
      <c r="B618" s="124" t="s">
        <v>85</v>
      </c>
      <c r="C618" s="195">
        <f>SUM(C604:C617)</f>
        <v>0</v>
      </c>
      <c r="D618" s="195">
        <f>SUM(D604:D617)</f>
        <v>0</v>
      </c>
      <c r="E618" s="195"/>
      <c r="F618" s="139"/>
      <c r="G618" s="152" t="str">
        <f t="shared" ref="G618:G622" si="37">IF($D$622=0,"",IF(D618="[for completion]","",IF(D618="","",D618/$D$622)))</f>
        <v/>
      </c>
    </row>
    <row r="619" spans="1:7" x14ac:dyDescent="0.25">
      <c r="A619" s="124" t="s">
        <v>1442</v>
      </c>
      <c r="B619" s="110" t="s">
        <v>1196</v>
      </c>
      <c r="F619" s="110" t="s">
        <v>53</v>
      </c>
      <c r="G619" s="239" t="str">
        <f t="shared" si="37"/>
        <v/>
      </c>
    </row>
    <row r="620" spans="1:7" x14ac:dyDescent="0.25">
      <c r="A620" s="124" t="s">
        <v>1443</v>
      </c>
      <c r="B620" s="130"/>
      <c r="C620" s="142"/>
      <c r="D620" s="244"/>
      <c r="E620" s="107"/>
      <c r="F620" s="239"/>
      <c r="G620" s="239" t="str">
        <f t="shared" si="37"/>
        <v/>
      </c>
    </row>
    <row r="621" spans="1:7" x14ac:dyDescent="0.25">
      <c r="A621" s="124" t="s">
        <v>1444</v>
      </c>
      <c r="B621" s="130"/>
      <c r="C621" s="142"/>
      <c r="D621" s="244"/>
      <c r="E621" s="107"/>
      <c r="F621" s="239"/>
      <c r="G621" s="239" t="str">
        <f t="shared" si="37"/>
        <v/>
      </c>
    </row>
    <row r="622" spans="1:7" x14ac:dyDescent="0.25">
      <c r="A622" s="124" t="s">
        <v>1445</v>
      </c>
      <c r="B622" s="130"/>
      <c r="C622" s="142"/>
      <c r="D622" s="244"/>
      <c r="E622" s="107"/>
      <c r="F622" s="239"/>
      <c r="G622" s="239" t="str">
        <f t="shared" si="37"/>
        <v/>
      </c>
    </row>
  </sheetData>
  <sheetProtection sheet="1" objects="1" scenarios="1"/>
  <protectedRanges>
    <protectedRange sqref="C425:D425 F425:G425 B428:D451 C454:D454 F454:G454 C457:D464 B466:D474 F466:G474 C476:D476 F476:G476 C479:D486 B488:D496 F488:G496 F498:G524 C498:D524 B511:B524" name="Mortgage Assets III"/>
    <protectedRange sqref="C150:D158 F150:F158 B153:B158 B163:B168 C160:D168 F160:F168 B175:B178 C170:D178 F170:F178 B181:B184 C187:D187 F187:G187 C216:D216 B190:D213 C180:D184 F180:F184" name="Mortgage Assets II"/>
    <protectedRange sqref="C216:D216 C219:D226 B228:D236 F228:G236 C238:D238 F238:G238 C241:D248 B250:D258 F250:G258 B266:C275 B280:C285 C277:C279 F277:G285 D277:D285 C425:D425 D260:D275 F260:G275 C260:C265" name="Mortgage Asset IV"/>
    <protectedRange sqref="C3 B16:D26 F16:F26 B163:B168 B37:B42 C36:D42 F36:F42 C73:D75 F73:F75 B88:D97 B29:D34 F28:F34 F77:F97 C77:D87 F45:F71 C45:D71 C12:C14 C28:D28 F100:F148 B100:D148" name="Mortgage Asset I"/>
    <protectedRange sqref="C287:D308 C310:D331 C368:D371 C375:D393 C604:D622 C351:D356 C333:D349 C580:D583 C358:D364" name="Optional ECBECAIs_2"/>
    <protectedRange sqref="B287:B304 B310:B327 B375:B392 B604:B621" name="Mortgage Assets III_1"/>
    <protectedRange sqref="F394:G422 B394:D422" name="Mortgage Asset IV_3"/>
    <protectedRange sqref="C526:D547 C572:D579 C549:D570 C597:D600 C584:D592" name="Optional ECBECAIs_2_1"/>
    <protectedRange sqref="B526:B543 B549:B566" name="Mortgage Assets III_2"/>
    <protectedRange sqref="C365:D366 C372:D373" name="Optional ECBECAIs_2_2"/>
    <protectedRange sqref="C601:D601" name="Optional ECBECAIs_2_3"/>
    <protectedRange sqref="B99:F99" name="Mortgage Asset I_1"/>
  </protectedRanges>
  <phoneticPr fontId="23" type="noConversion"/>
  <hyperlinks>
    <hyperlink ref="B6" location="'B1. Mortgage Assets'!B10" display="7. Mortgage Assets" xr:uid="{2932BA35-2E17-4BAA-8778-4D80554E4717}"/>
    <hyperlink ref="B7" location="'B1. Mortgage Assets'!B185" display="7.A Residential Cover Pool" xr:uid="{08430CDD-2151-469D-8EC7-413EFE4E4F87}"/>
    <hyperlink ref="B8" location="'B1. Mortgage Assets'!B423" display="7.B Commercial Cover Pool" xr:uid="{541A9CEB-15D3-4521-8436-42E6BDF3E823}"/>
    <hyperlink ref="B149" location="'2. Harmonised Glossary'!A9" display="Breakdown by Interest Rate" xr:uid="{E289CAD9-B274-4538-80B5-C60685030299}"/>
    <hyperlink ref="B11" location="'2. Harmonised Glossary'!A12" display="Property Type Information" xr:uid="{501616C8-8189-4043-AC71-D58F7B5DF1E1}"/>
    <hyperlink ref="B215" location="'C. HTT Harmonised Glossary'!B13" display="11. Loan to Value (LTV) Information - UNINDEXED" xr:uid="{877150D8-6564-4F1C-ACA2-300CADA4E064}"/>
    <hyperlink ref="B237" location="'C. HTT Harmonised Glossary'!B16" display="12. Loan to Value (LTV) Information - INDEXED " xr:uid="{4810B6A0-DF17-49DE-A5B8-1C43276C4E0E}"/>
    <hyperlink ref="B179" location="'C. HTT Harmonised Glossary'!B19" display="9. Non-Performing Loans (NPLs)" xr:uid="{2CFD63F1-72ED-4D88-9750-1338DB86FB6F}"/>
  </hyperlink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4FF4E8-EEA1-4D33-9D0E-F8A3EB5E964C}">
  <sheetPr>
    <tabColor theme="5"/>
  </sheetPr>
  <dimension ref="A1:N179"/>
  <sheetViews>
    <sheetView zoomScale="90" zoomScaleNormal="90" workbookViewId="0"/>
  </sheetViews>
  <sheetFormatPr defaultColWidth="8.85546875" defaultRowHeight="15" outlineLevelRow="1" x14ac:dyDescent="0.25"/>
  <cols>
    <col min="1" max="1" width="12" style="110" customWidth="1"/>
    <col min="2" max="2" width="60.7109375" style="110" customWidth="1"/>
    <col min="3" max="4" width="40.7109375" style="110" customWidth="1"/>
    <col min="5" max="5" width="7.28515625" style="110" customWidth="1"/>
    <col min="6" max="6" width="40.7109375" style="110" customWidth="1"/>
    <col min="7" max="7" width="40.7109375" style="107" customWidth="1"/>
    <col min="8" max="8" width="7.28515625" style="110" customWidth="1"/>
    <col min="9" max="9" width="71.85546875" style="110" customWidth="1"/>
    <col min="10" max="11" width="47.7109375" style="110" customWidth="1"/>
    <col min="12" max="12" width="7.28515625" style="110" customWidth="1"/>
    <col min="13" max="13" width="25.7109375" style="110" customWidth="1"/>
    <col min="14" max="14" width="25.7109375" style="107" customWidth="1"/>
    <col min="15" max="16384" width="8.85546875" style="127"/>
  </cols>
  <sheetData>
    <row r="1" spans="1:14" ht="31.5" x14ac:dyDescent="0.25">
      <c r="A1" s="106" t="s">
        <v>1446</v>
      </c>
      <c r="B1" s="106"/>
      <c r="C1" s="107"/>
      <c r="D1" s="107"/>
      <c r="E1" s="107"/>
      <c r="F1" s="108" t="s">
        <v>3214</v>
      </c>
      <c r="H1" s="107"/>
      <c r="I1" s="106"/>
      <c r="J1" s="107"/>
      <c r="K1" s="107"/>
      <c r="L1" s="107"/>
      <c r="M1" s="107"/>
    </row>
    <row r="2" spans="1:14" ht="15.75" thickBot="1" x14ac:dyDescent="0.3">
      <c r="A2" s="107"/>
      <c r="B2" s="107"/>
      <c r="C2" s="107"/>
      <c r="D2" s="107"/>
      <c r="E2" s="107"/>
      <c r="F2" s="107"/>
      <c r="H2" s="195"/>
      <c r="L2" s="107"/>
      <c r="M2" s="107"/>
    </row>
    <row r="3" spans="1:14" ht="19.5" thickBot="1" x14ac:dyDescent="0.3">
      <c r="A3" s="111"/>
      <c r="B3" s="112" t="s">
        <v>1</v>
      </c>
      <c r="C3" s="113" t="s">
        <v>2</v>
      </c>
      <c r="D3" s="111"/>
      <c r="E3" s="111"/>
      <c r="F3" s="111"/>
      <c r="G3" s="111"/>
      <c r="H3" s="195"/>
      <c r="L3" s="107"/>
      <c r="M3" s="107"/>
    </row>
    <row r="4" spans="1:14" ht="15.75" thickBot="1" x14ac:dyDescent="0.3">
      <c r="H4" s="195"/>
      <c r="L4" s="107"/>
      <c r="M4" s="107"/>
    </row>
    <row r="5" spans="1:14" ht="18.75" x14ac:dyDescent="0.25">
      <c r="B5" s="115" t="s">
        <v>1447</v>
      </c>
      <c r="C5" s="114"/>
      <c r="E5" s="116"/>
      <c r="F5" s="116"/>
      <c r="H5" s="195"/>
      <c r="L5" s="107"/>
      <c r="M5" s="107"/>
    </row>
    <row r="6" spans="1:14" ht="15.75" thickBot="1" x14ac:dyDescent="0.3">
      <c r="B6" s="119" t="s">
        <v>1448</v>
      </c>
      <c r="H6" s="195"/>
      <c r="L6" s="107"/>
      <c r="M6" s="107"/>
    </row>
    <row r="7" spans="1:14" s="246" customFormat="1" x14ac:dyDescent="0.25">
      <c r="A7" s="110"/>
      <c r="B7" s="245"/>
      <c r="C7" s="110"/>
      <c r="D7" s="110"/>
      <c r="E7" s="110"/>
      <c r="F7" s="110"/>
      <c r="G7" s="107"/>
      <c r="H7" s="195"/>
      <c r="I7" s="110"/>
      <c r="J7" s="110"/>
      <c r="K7" s="110"/>
      <c r="L7" s="107"/>
      <c r="M7" s="107"/>
      <c r="N7" s="107"/>
    </row>
    <row r="8" spans="1:14" ht="37.5" x14ac:dyDescent="0.25">
      <c r="A8" s="121" t="s">
        <v>11</v>
      </c>
      <c r="B8" s="121" t="s">
        <v>1448</v>
      </c>
      <c r="C8" s="122"/>
      <c r="D8" s="122"/>
      <c r="E8" s="122"/>
      <c r="F8" s="122"/>
      <c r="G8" s="123"/>
      <c r="H8" s="195"/>
      <c r="I8" s="130"/>
      <c r="J8" s="116"/>
      <c r="K8" s="116"/>
      <c r="L8" s="116"/>
      <c r="M8" s="116"/>
    </row>
    <row r="9" spans="1:14" ht="15" customHeight="1" x14ac:dyDescent="0.25">
      <c r="A9" s="134"/>
      <c r="B9" s="135" t="s">
        <v>1449</v>
      </c>
      <c r="C9" s="134"/>
      <c r="D9" s="134"/>
      <c r="E9" s="134"/>
      <c r="F9" s="137"/>
      <c r="G9" s="137"/>
      <c r="H9" s="195"/>
      <c r="I9" s="130"/>
      <c r="J9" s="161"/>
      <c r="K9" s="161"/>
      <c r="L9" s="161"/>
      <c r="M9" s="213"/>
      <c r="N9" s="213"/>
    </row>
    <row r="10" spans="1:14" x14ac:dyDescent="0.25">
      <c r="A10" s="124" t="s">
        <v>1450</v>
      </c>
      <c r="B10" s="124" t="s">
        <v>1451</v>
      </c>
      <c r="C10" s="207" t="s">
        <v>166</v>
      </c>
      <c r="E10" s="130"/>
      <c r="F10" s="130"/>
      <c r="H10" s="195"/>
      <c r="I10" s="130"/>
      <c r="L10" s="130"/>
      <c r="M10" s="130"/>
    </row>
    <row r="11" spans="1:14" outlineLevel="1" x14ac:dyDescent="0.25">
      <c r="A11" s="124" t="s">
        <v>1452</v>
      </c>
      <c r="B11" s="216" t="s">
        <v>718</v>
      </c>
      <c r="C11" s="244"/>
      <c r="E11" s="130"/>
      <c r="F11" s="130"/>
      <c r="H11" s="195"/>
      <c r="I11" s="130"/>
      <c r="L11" s="130"/>
      <c r="M11" s="130"/>
    </row>
    <row r="12" spans="1:14" outlineLevel="1" x14ac:dyDescent="0.25">
      <c r="A12" s="124" t="s">
        <v>1453</v>
      </c>
      <c r="B12" s="216" t="s">
        <v>720</v>
      </c>
      <c r="C12" s="244"/>
      <c r="E12" s="130"/>
      <c r="F12" s="130"/>
      <c r="H12" s="195"/>
      <c r="I12" s="130"/>
      <c r="L12" s="130"/>
      <c r="M12" s="130"/>
    </row>
    <row r="13" spans="1:14" outlineLevel="1" x14ac:dyDescent="0.25">
      <c r="A13" s="124" t="s">
        <v>1454</v>
      </c>
      <c r="E13" s="130"/>
      <c r="F13" s="130"/>
      <c r="H13" s="195"/>
      <c r="I13" s="130"/>
      <c r="L13" s="130"/>
      <c r="M13" s="130"/>
    </row>
    <row r="14" spans="1:14" outlineLevel="1" x14ac:dyDescent="0.25">
      <c r="A14" s="124" t="s">
        <v>1455</v>
      </c>
      <c r="E14" s="130"/>
      <c r="F14" s="130"/>
      <c r="H14" s="195"/>
      <c r="I14" s="130"/>
      <c r="L14" s="130"/>
      <c r="M14" s="130"/>
    </row>
    <row r="15" spans="1:14" outlineLevel="1" x14ac:dyDescent="0.25">
      <c r="A15" s="124" t="s">
        <v>1456</v>
      </c>
      <c r="E15" s="130"/>
      <c r="F15" s="130"/>
      <c r="H15" s="195"/>
      <c r="I15" s="130"/>
      <c r="L15" s="130"/>
      <c r="M15" s="130"/>
    </row>
    <row r="16" spans="1:14" outlineLevel="1" x14ac:dyDescent="0.25">
      <c r="A16" s="124" t="s">
        <v>1457</v>
      </c>
      <c r="E16" s="130"/>
      <c r="F16" s="130"/>
      <c r="H16" s="195"/>
      <c r="I16" s="130"/>
      <c r="L16" s="130"/>
      <c r="M16" s="130"/>
    </row>
    <row r="17" spans="1:14" outlineLevel="1" x14ac:dyDescent="0.25">
      <c r="A17" s="124" t="s">
        <v>1458</v>
      </c>
      <c r="E17" s="130"/>
      <c r="F17" s="130"/>
      <c r="H17" s="195"/>
      <c r="I17" s="130"/>
      <c r="L17" s="130"/>
      <c r="M17" s="130"/>
    </row>
    <row r="18" spans="1:14" x14ac:dyDescent="0.25">
      <c r="A18" s="134"/>
      <c r="B18" s="134" t="s">
        <v>1459</v>
      </c>
      <c r="C18" s="134" t="s">
        <v>935</v>
      </c>
      <c r="D18" s="134" t="s">
        <v>1460</v>
      </c>
      <c r="E18" s="134"/>
      <c r="F18" s="134" t="s">
        <v>1461</v>
      </c>
      <c r="G18" s="134" t="s">
        <v>1462</v>
      </c>
      <c r="H18" s="195"/>
      <c r="I18" s="214"/>
      <c r="J18" s="161"/>
      <c r="K18" s="161"/>
      <c r="L18" s="116"/>
      <c r="M18" s="161"/>
      <c r="N18" s="161"/>
    </row>
    <row r="19" spans="1:14" x14ac:dyDescent="0.25">
      <c r="A19" s="124" t="s">
        <v>1463</v>
      </c>
      <c r="B19" s="124" t="s">
        <v>1464</v>
      </c>
      <c r="C19" s="139" t="s">
        <v>166</v>
      </c>
      <c r="D19" s="164"/>
      <c r="E19" s="164"/>
      <c r="F19" s="163"/>
      <c r="G19" s="163"/>
      <c r="H19" s="195"/>
      <c r="I19" s="130"/>
      <c r="L19" s="161"/>
      <c r="M19" s="213"/>
      <c r="N19" s="213"/>
    </row>
    <row r="20" spans="1:14" x14ac:dyDescent="0.25">
      <c r="A20" s="161"/>
      <c r="B20" s="214"/>
      <c r="C20" s="164"/>
      <c r="D20" s="164"/>
      <c r="E20" s="164"/>
      <c r="F20" s="163"/>
      <c r="G20" s="163"/>
      <c r="H20" s="195"/>
      <c r="I20" s="214"/>
      <c r="J20" s="161"/>
      <c r="K20" s="161"/>
      <c r="L20" s="161"/>
      <c r="M20" s="213"/>
      <c r="N20" s="213"/>
    </row>
    <row r="21" spans="1:14" x14ac:dyDescent="0.25">
      <c r="B21" s="124" t="s">
        <v>940</v>
      </c>
      <c r="C21" s="161"/>
      <c r="D21" s="161"/>
      <c r="E21" s="161"/>
      <c r="F21" s="213"/>
      <c r="G21" s="213"/>
      <c r="H21" s="195"/>
      <c r="I21" s="130"/>
      <c r="J21" s="161"/>
      <c r="K21" s="161"/>
      <c r="L21" s="161"/>
      <c r="M21" s="213"/>
      <c r="N21" s="213"/>
    </row>
    <row r="22" spans="1:14" x14ac:dyDescent="0.25">
      <c r="A22" s="124" t="s">
        <v>1465</v>
      </c>
      <c r="B22" s="191" t="s">
        <v>1075</v>
      </c>
      <c r="C22" s="139" t="s">
        <v>166</v>
      </c>
      <c r="D22" s="207" t="s">
        <v>166</v>
      </c>
      <c r="E22" s="130"/>
      <c r="F22" s="152" t="str">
        <f>IF($C$37=0,"",IF(C22="[for completion]","",C22/$C$37))</f>
        <v/>
      </c>
      <c r="G22" s="152" t="str">
        <f>IF($D$37=0,"",IF(D22="[for completion]","",D22/$D$37))</f>
        <v/>
      </c>
      <c r="H22" s="195"/>
      <c r="I22" s="130"/>
      <c r="L22" s="130"/>
      <c r="M22" s="171"/>
      <c r="N22" s="171"/>
    </row>
    <row r="23" spans="1:14" x14ac:dyDescent="0.25">
      <c r="A23" s="124" t="s">
        <v>1466</v>
      </c>
      <c r="B23" s="191" t="s">
        <v>1075</v>
      </c>
      <c r="C23" s="139" t="s">
        <v>166</v>
      </c>
      <c r="D23" s="207" t="s">
        <v>166</v>
      </c>
      <c r="E23" s="130"/>
      <c r="F23" s="152" t="str">
        <f t="shared" ref="F23:F36" si="0">IF($C$37=0,"",IF(C23="[for completion]","",C23/$C$37))</f>
        <v/>
      </c>
      <c r="G23" s="152" t="str">
        <f t="shared" ref="G23:G36" si="1">IF($D$37=0,"",IF(D23="[for completion]","",D23/$D$37))</f>
        <v/>
      </c>
      <c r="H23" s="195"/>
      <c r="I23" s="130"/>
      <c r="L23" s="130"/>
      <c r="M23" s="171"/>
      <c r="N23" s="171"/>
    </row>
    <row r="24" spans="1:14" x14ac:dyDescent="0.25">
      <c r="A24" s="124" t="s">
        <v>1467</v>
      </c>
      <c r="B24" s="191" t="s">
        <v>1075</v>
      </c>
      <c r="C24" s="139" t="s">
        <v>166</v>
      </c>
      <c r="D24" s="207" t="s">
        <v>166</v>
      </c>
      <c r="F24" s="152" t="str">
        <f t="shared" si="0"/>
        <v/>
      </c>
      <c r="G24" s="152" t="str">
        <f t="shared" si="1"/>
        <v/>
      </c>
      <c r="H24" s="195"/>
      <c r="I24" s="130"/>
      <c r="M24" s="171"/>
      <c r="N24" s="171"/>
    </row>
    <row r="25" spans="1:14" x14ac:dyDescent="0.25">
      <c r="A25" s="124" t="s">
        <v>1468</v>
      </c>
      <c r="B25" s="191" t="s">
        <v>1075</v>
      </c>
      <c r="C25" s="139" t="s">
        <v>166</v>
      </c>
      <c r="D25" s="207" t="s">
        <v>166</v>
      </c>
      <c r="E25" s="148"/>
      <c r="F25" s="152" t="str">
        <f t="shared" si="0"/>
        <v/>
      </c>
      <c r="G25" s="152" t="str">
        <f t="shared" si="1"/>
        <v/>
      </c>
      <c r="H25" s="195"/>
      <c r="I25" s="130"/>
      <c r="L25" s="148"/>
      <c r="M25" s="171"/>
      <c r="N25" s="171"/>
    </row>
    <row r="26" spans="1:14" x14ac:dyDescent="0.25">
      <c r="A26" s="124" t="s">
        <v>1469</v>
      </c>
      <c r="B26" s="191" t="s">
        <v>1075</v>
      </c>
      <c r="C26" s="139" t="s">
        <v>166</v>
      </c>
      <c r="D26" s="207" t="s">
        <v>166</v>
      </c>
      <c r="E26" s="148"/>
      <c r="F26" s="152" t="str">
        <f t="shared" si="0"/>
        <v/>
      </c>
      <c r="G26" s="152" t="str">
        <f t="shared" si="1"/>
        <v/>
      </c>
      <c r="H26" s="195"/>
      <c r="I26" s="130"/>
      <c r="L26" s="148"/>
      <c r="M26" s="171"/>
      <c r="N26" s="171"/>
    </row>
    <row r="27" spans="1:14" x14ac:dyDescent="0.25">
      <c r="A27" s="124" t="s">
        <v>1470</v>
      </c>
      <c r="B27" s="191" t="s">
        <v>1075</v>
      </c>
      <c r="C27" s="139" t="s">
        <v>166</v>
      </c>
      <c r="D27" s="207" t="s">
        <v>166</v>
      </c>
      <c r="E27" s="148"/>
      <c r="F27" s="152" t="str">
        <f t="shared" si="0"/>
        <v/>
      </c>
      <c r="G27" s="152" t="str">
        <f t="shared" si="1"/>
        <v/>
      </c>
      <c r="H27" s="195"/>
      <c r="I27" s="130"/>
      <c r="L27" s="148"/>
      <c r="M27" s="171"/>
      <c r="N27" s="171"/>
    </row>
    <row r="28" spans="1:14" x14ac:dyDescent="0.25">
      <c r="A28" s="124" t="s">
        <v>1471</v>
      </c>
      <c r="B28" s="191" t="s">
        <v>1075</v>
      </c>
      <c r="C28" s="139" t="s">
        <v>166</v>
      </c>
      <c r="D28" s="207" t="s">
        <v>166</v>
      </c>
      <c r="E28" s="148"/>
      <c r="F28" s="152" t="str">
        <f t="shared" si="0"/>
        <v/>
      </c>
      <c r="G28" s="152" t="str">
        <f t="shared" si="1"/>
        <v/>
      </c>
      <c r="H28" s="195"/>
      <c r="I28" s="130"/>
      <c r="L28" s="148"/>
      <c r="M28" s="171"/>
      <c r="N28" s="171"/>
    </row>
    <row r="29" spans="1:14" x14ac:dyDescent="0.25">
      <c r="A29" s="124" t="s">
        <v>1472</v>
      </c>
      <c r="B29" s="191" t="s">
        <v>1075</v>
      </c>
      <c r="C29" s="139" t="s">
        <v>166</v>
      </c>
      <c r="D29" s="207" t="s">
        <v>166</v>
      </c>
      <c r="E29" s="148"/>
      <c r="F29" s="152" t="str">
        <f t="shared" si="0"/>
        <v/>
      </c>
      <c r="G29" s="152" t="str">
        <f t="shared" si="1"/>
        <v/>
      </c>
      <c r="H29" s="195"/>
      <c r="I29" s="130"/>
      <c r="L29" s="148"/>
      <c r="M29" s="171"/>
      <c r="N29" s="171"/>
    </row>
    <row r="30" spans="1:14" x14ac:dyDescent="0.25">
      <c r="A30" s="124" t="s">
        <v>1473</v>
      </c>
      <c r="B30" s="191" t="s">
        <v>1075</v>
      </c>
      <c r="C30" s="139" t="s">
        <v>166</v>
      </c>
      <c r="D30" s="207" t="s">
        <v>166</v>
      </c>
      <c r="E30" s="148"/>
      <c r="F30" s="152" t="str">
        <f t="shared" si="0"/>
        <v/>
      </c>
      <c r="G30" s="152" t="str">
        <f t="shared" si="1"/>
        <v/>
      </c>
      <c r="H30" s="195"/>
      <c r="I30" s="130"/>
      <c r="L30" s="148"/>
      <c r="M30" s="171"/>
      <c r="N30" s="171"/>
    </row>
    <row r="31" spans="1:14" x14ac:dyDescent="0.25">
      <c r="A31" s="124" t="s">
        <v>1474</v>
      </c>
      <c r="B31" s="191" t="s">
        <v>1075</v>
      </c>
      <c r="C31" s="139" t="s">
        <v>166</v>
      </c>
      <c r="D31" s="207" t="s">
        <v>166</v>
      </c>
      <c r="E31" s="148"/>
      <c r="F31" s="152" t="str">
        <f t="shared" si="0"/>
        <v/>
      </c>
      <c r="G31" s="152" t="str">
        <f t="shared" si="1"/>
        <v/>
      </c>
      <c r="H31" s="195"/>
      <c r="I31" s="130"/>
      <c r="L31" s="148"/>
      <c r="M31" s="171"/>
      <c r="N31" s="171"/>
    </row>
    <row r="32" spans="1:14" x14ac:dyDescent="0.25">
      <c r="A32" s="124" t="s">
        <v>1475</v>
      </c>
      <c r="B32" s="191" t="s">
        <v>1075</v>
      </c>
      <c r="C32" s="139" t="s">
        <v>166</v>
      </c>
      <c r="D32" s="207" t="s">
        <v>166</v>
      </c>
      <c r="E32" s="148"/>
      <c r="F32" s="152" t="str">
        <f t="shared" si="0"/>
        <v/>
      </c>
      <c r="G32" s="152" t="str">
        <f t="shared" si="1"/>
        <v/>
      </c>
      <c r="H32" s="195"/>
      <c r="I32" s="130"/>
      <c r="L32" s="148"/>
      <c r="M32" s="171"/>
      <c r="N32" s="171"/>
    </row>
    <row r="33" spans="1:14" x14ac:dyDescent="0.25">
      <c r="A33" s="124" t="s">
        <v>1476</v>
      </c>
      <c r="B33" s="191" t="s">
        <v>1075</v>
      </c>
      <c r="C33" s="139" t="s">
        <v>166</v>
      </c>
      <c r="D33" s="207" t="s">
        <v>166</v>
      </c>
      <c r="E33" s="148"/>
      <c r="F33" s="152" t="str">
        <f t="shared" si="0"/>
        <v/>
      </c>
      <c r="G33" s="152" t="str">
        <f t="shared" si="1"/>
        <v/>
      </c>
      <c r="H33" s="195"/>
      <c r="I33" s="130"/>
      <c r="L33" s="148"/>
      <c r="M33" s="171"/>
      <c r="N33" s="171"/>
    </row>
    <row r="34" spans="1:14" x14ac:dyDescent="0.25">
      <c r="A34" s="124" t="s">
        <v>1477</v>
      </c>
      <c r="B34" s="191" t="s">
        <v>1075</v>
      </c>
      <c r="C34" s="139" t="s">
        <v>166</v>
      </c>
      <c r="D34" s="207" t="s">
        <v>166</v>
      </c>
      <c r="E34" s="148"/>
      <c r="F34" s="152" t="str">
        <f t="shared" si="0"/>
        <v/>
      </c>
      <c r="G34" s="152" t="str">
        <f t="shared" si="1"/>
        <v/>
      </c>
      <c r="H34" s="195"/>
      <c r="I34" s="130"/>
      <c r="L34" s="148"/>
      <c r="M34" s="171"/>
      <c r="N34" s="171"/>
    </row>
    <row r="35" spans="1:14" x14ac:dyDescent="0.25">
      <c r="A35" s="124" t="s">
        <v>1478</v>
      </c>
      <c r="B35" s="191" t="s">
        <v>1075</v>
      </c>
      <c r="C35" s="139" t="s">
        <v>166</v>
      </c>
      <c r="D35" s="207" t="s">
        <v>166</v>
      </c>
      <c r="E35" s="148"/>
      <c r="F35" s="152" t="str">
        <f t="shared" si="0"/>
        <v/>
      </c>
      <c r="G35" s="152" t="str">
        <f t="shared" si="1"/>
        <v/>
      </c>
      <c r="H35" s="195"/>
      <c r="I35" s="130"/>
      <c r="L35" s="148"/>
      <c r="M35" s="171"/>
      <c r="N35" s="171"/>
    </row>
    <row r="36" spans="1:14" x14ac:dyDescent="0.25">
      <c r="A36" s="124" t="s">
        <v>1479</v>
      </c>
      <c r="B36" s="191" t="s">
        <v>1075</v>
      </c>
      <c r="C36" s="139" t="s">
        <v>166</v>
      </c>
      <c r="D36" s="207" t="s">
        <v>166</v>
      </c>
      <c r="E36" s="148"/>
      <c r="F36" s="152" t="str">
        <f t="shared" si="0"/>
        <v/>
      </c>
      <c r="G36" s="152" t="str">
        <f t="shared" si="1"/>
        <v/>
      </c>
      <c r="H36" s="195"/>
      <c r="I36" s="130"/>
      <c r="L36" s="148"/>
      <c r="M36" s="171"/>
      <c r="N36" s="171"/>
    </row>
    <row r="37" spans="1:14" x14ac:dyDescent="0.25">
      <c r="A37" s="124" t="s">
        <v>1480</v>
      </c>
      <c r="B37" s="154" t="s">
        <v>85</v>
      </c>
      <c r="C37" s="155">
        <f>SUM(C22:C36)</f>
        <v>0</v>
      </c>
      <c r="D37" s="204">
        <f>SUM(D22:D36)</f>
        <v>0</v>
      </c>
      <c r="E37" s="148"/>
      <c r="F37" s="156">
        <f>SUM(F22:F36)</f>
        <v>0</v>
      </c>
      <c r="G37" s="156">
        <f>SUM(G22:G36)</f>
        <v>0</v>
      </c>
      <c r="H37" s="195"/>
      <c r="I37" s="247"/>
      <c r="J37" s="130"/>
      <c r="K37" s="130"/>
      <c r="L37" s="148"/>
      <c r="M37" s="186"/>
      <c r="N37" s="186"/>
    </row>
    <row r="38" spans="1:14" x14ac:dyDescent="0.25">
      <c r="A38" s="134"/>
      <c r="B38" s="135" t="s">
        <v>1481</v>
      </c>
      <c r="C38" s="134" t="s">
        <v>46</v>
      </c>
      <c r="D38" s="134"/>
      <c r="E38" s="136"/>
      <c r="F38" s="134" t="s">
        <v>1461</v>
      </c>
      <c r="G38" s="134"/>
      <c r="H38" s="195"/>
      <c r="I38" s="214"/>
      <c r="J38" s="161"/>
      <c r="K38" s="161"/>
      <c r="L38" s="116"/>
      <c r="M38" s="161"/>
      <c r="N38" s="161"/>
    </row>
    <row r="39" spans="1:14" x14ac:dyDescent="0.25">
      <c r="A39" s="124" t="s">
        <v>1482</v>
      </c>
      <c r="B39" s="138" t="s">
        <v>1483</v>
      </c>
      <c r="C39" s="139" t="s">
        <v>166</v>
      </c>
      <c r="E39" s="248"/>
      <c r="F39" s="152" t="str">
        <f>IF($C$42=0,"",IF(C39="[for completion]","",C39/$C$42))</f>
        <v/>
      </c>
      <c r="G39" s="151"/>
      <c r="H39" s="195"/>
      <c r="I39" s="130"/>
      <c r="L39" s="248"/>
      <c r="M39" s="171"/>
      <c r="N39" s="151"/>
    </row>
    <row r="40" spans="1:14" x14ac:dyDescent="0.25">
      <c r="A40" s="124" t="s">
        <v>1484</v>
      </c>
      <c r="B40" s="138" t="s">
        <v>1485</v>
      </c>
      <c r="C40" s="139" t="s">
        <v>166</v>
      </c>
      <c r="E40" s="248"/>
      <c r="F40" s="152" t="str">
        <f>IF($C$42=0,"",IF(C40="[for completion]","",C40/$C$42))</f>
        <v/>
      </c>
      <c r="G40" s="151"/>
      <c r="H40" s="195"/>
      <c r="I40" s="130"/>
      <c r="L40" s="248"/>
      <c r="M40" s="171"/>
      <c r="N40" s="151"/>
    </row>
    <row r="41" spans="1:14" x14ac:dyDescent="0.25">
      <c r="A41" s="124" t="s">
        <v>1486</v>
      </c>
      <c r="B41" s="138" t="s">
        <v>83</v>
      </c>
      <c r="C41" s="139" t="s">
        <v>166</v>
      </c>
      <c r="E41" s="148"/>
      <c r="F41" s="152" t="str">
        <f>IF($C$42=0,"",IF(C41="[for completion]","",C41/$C$42))</f>
        <v/>
      </c>
      <c r="G41" s="151"/>
      <c r="H41" s="195"/>
      <c r="I41" s="130"/>
      <c r="L41" s="148"/>
      <c r="M41" s="171"/>
      <c r="N41" s="151"/>
    </row>
    <row r="42" spans="1:14" x14ac:dyDescent="0.25">
      <c r="A42" s="124" t="s">
        <v>1487</v>
      </c>
      <c r="B42" s="154" t="s">
        <v>85</v>
      </c>
      <c r="C42" s="155">
        <f>SUM(C39:C41)</f>
        <v>0</v>
      </c>
      <c r="D42" s="130"/>
      <c r="E42" s="148"/>
      <c r="F42" s="156">
        <f>SUM(F39:F41)</f>
        <v>0</v>
      </c>
      <c r="G42" s="151"/>
      <c r="H42" s="195"/>
      <c r="I42" s="130"/>
      <c r="L42" s="148"/>
      <c r="M42" s="171"/>
      <c r="N42" s="151"/>
    </row>
    <row r="43" spans="1:14" outlineLevel="1" x14ac:dyDescent="0.25">
      <c r="A43" s="124" t="s">
        <v>1488</v>
      </c>
      <c r="B43" s="247"/>
      <c r="C43" s="130"/>
      <c r="D43" s="130"/>
      <c r="E43" s="148"/>
      <c r="F43" s="186"/>
      <c r="G43" s="151"/>
      <c r="H43" s="195"/>
      <c r="I43" s="130"/>
      <c r="L43" s="148"/>
      <c r="M43" s="171"/>
      <c r="N43" s="151"/>
    </row>
    <row r="44" spans="1:14" outlineLevel="1" x14ac:dyDescent="0.25">
      <c r="A44" s="124" t="s">
        <v>1489</v>
      </c>
      <c r="B44" s="247"/>
      <c r="C44" s="130"/>
      <c r="D44" s="130"/>
      <c r="E44" s="148"/>
      <c r="F44" s="186"/>
      <c r="G44" s="151"/>
      <c r="H44" s="195"/>
      <c r="I44" s="130"/>
      <c r="L44" s="148"/>
      <c r="M44" s="171"/>
      <c r="N44" s="151"/>
    </row>
    <row r="45" spans="1:14" outlineLevel="1" x14ac:dyDescent="0.25">
      <c r="A45" s="124" t="s">
        <v>1490</v>
      </c>
      <c r="B45" s="130"/>
      <c r="E45" s="148"/>
      <c r="F45" s="171"/>
      <c r="G45" s="151"/>
      <c r="H45" s="195"/>
      <c r="I45" s="130"/>
      <c r="L45" s="148"/>
      <c r="M45" s="171"/>
      <c r="N45" s="151"/>
    </row>
    <row r="46" spans="1:14" outlineLevel="1" x14ac:dyDescent="0.25">
      <c r="A46" s="124" t="s">
        <v>1491</v>
      </c>
      <c r="B46" s="130"/>
      <c r="E46" s="148"/>
      <c r="F46" s="171"/>
      <c r="G46" s="151"/>
      <c r="H46" s="195"/>
      <c r="I46" s="130"/>
      <c r="L46" s="148"/>
      <c r="M46" s="171"/>
      <c r="N46" s="151"/>
    </row>
    <row r="47" spans="1:14" outlineLevel="1" x14ac:dyDescent="0.25">
      <c r="A47" s="124" t="s">
        <v>1492</v>
      </c>
      <c r="B47" s="130"/>
      <c r="E47" s="148"/>
      <c r="F47" s="171"/>
      <c r="G47" s="151"/>
      <c r="H47" s="195"/>
      <c r="I47" s="130"/>
      <c r="L47" s="148"/>
      <c r="M47" s="171"/>
      <c r="N47" s="151"/>
    </row>
    <row r="48" spans="1:14" ht="15" customHeight="1" x14ac:dyDescent="0.25">
      <c r="A48" s="134"/>
      <c r="B48" s="135" t="s">
        <v>736</v>
      </c>
      <c r="C48" s="134" t="s">
        <v>1461</v>
      </c>
      <c r="D48" s="134"/>
      <c r="E48" s="136"/>
      <c r="F48" s="137"/>
      <c r="G48" s="137"/>
      <c r="H48" s="195"/>
      <c r="I48" s="214"/>
      <c r="J48" s="161"/>
      <c r="K48" s="161"/>
      <c r="L48" s="116"/>
      <c r="M48" s="213"/>
      <c r="N48" s="213"/>
    </row>
    <row r="49" spans="1:14" x14ac:dyDescent="0.25">
      <c r="A49" s="124" t="s">
        <v>1493</v>
      </c>
      <c r="B49" s="208" t="s">
        <v>738</v>
      </c>
      <c r="C49" s="209">
        <f>SUM(C50:C76)</f>
        <v>0</v>
      </c>
      <c r="G49" s="110"/>
      <c r="H49" s="195"/>
      <c r="I49" s="116"/>
      <c r="N49" s="110"/>
    </row>
    <row r="50" spans="1:14" x14ac:dyDescent="0.25">
      <c r="A50" s="124" t="s">
        <v>1494</v>
      </c>
      <c r="B50" s="124" t="s">
        <v>740</v>
      </c>
      <c r="C50" s="144" t="s">
        <v>166</v>
      </c>
      <c r="G50" s="110"/>
      <c r="H50" s="195"/>
      <c r="N50" s="110"/>
    </row>
    <row r="51" spans="1:14" x14ac:dyDescent="0.25">
      <c r="A51" s="124" t="s">
        <v>1495</v>
      </c>
      <c r="B51" s="124" t="s">
        <v>742</v>
      </c>
      <c r="C51" s="144" t="s">
        <v>166</v>
      </c>
      <c r="G51" s="110"/>
      <c r="H51" s="195"/>
      <c r="N51" s="110"/>
    </row>
    <row r="52" spans="1:14" x14ac:dyDescent="0.25">
      <c r="A52" s="124" t="s">
        <v>1496</v>
      </c>
      <c r="B52" s="124" t="s">
        <v>744</v>
      </c>
      <c r="C52" s="144" t="s">
        <v>166</v>
      </c>
      <c r="G52" s="110"/>
      <c r="H52" s="195"/>
      <c r="N52" s="110"/>
    </row>
    <row r="53" spans="1:14" x14ac:dyDescent="0.25">
      <c r="A53" s="124" t="s">
        <v>1497</v>
      </c>
      <c r="B53" s="124" t="s">
        <v>746</v>
      </c>
      <c r="C53" s="144" t="s">
        <v>166</v>
      </c>
      <c r="G53" s="110"/>
      <c r="H53" s="195"/>
      <c r="N53" s="110"/>
    </row>
    <row r="54" spans="1:14" x14ac:dyDescent="0.25">
      <c r="A54" s="124" t="s">
        <v>1498</v>
      </c>
      <c r="B54" s="124" t="s">
        <v>748</v>
      </c>
      <c r="C54" s="144" t="s">
        <v>166</v>
      </c>
      <c r="G54" s="110"/>
      <c r="H54" s="195"/>
      <c r="N54" s="110"/>
    </row>
    <row r="55" spans="1:14" x14ac:dyDescent="0.25">
      <c r="A55" s="124" t="s">
        <v>1499</v>
      </c>
      <c r="B55" s="124" t="s">
        <v>750</v>
      </c>
      <c r="C55" s="144" t="s">
        <v>166</v>
      </c>
      <c r="G55" s="110"/>
      <c r="H55" s="195"/>
      <c r="N55" s="110"/>
    </row>
    <row r="56" spans="1:14" x14ac:dyDescent="0.25">
      <c r="A56" s="124" t="s">
        <v>1500</v>
      </c>
      <c r="B56" s="124" t="s">
        <v>752</v>
      </c>
      <c r="C56" s="144" t="s">
        <v>166</v>
      </c>
      <c r="G56" s="110"/>
      <c r="H56" s="195"/>
      <c r="N56" s="110"/>
    </row>
    <row r="57" spans="1:14" x14ac:dyDescent="0.25">
      <c r="A57" s="124" t="s">
        <v>1501</v>
      </c>
      <c r="B57" s="124" t="s">
        <v>754</v>
      </c>
      <c r="C57" s="144" t="s">
        <v>166</v>
      </c>
      <c r="G57" s="110"/>
      <c r="H57" s="195"/>
      <c r="N57" s="110"/>
    </row>
    <row r="58" spans="1:14" x14ac:dyDescent="0.25">
      <c r="A58" s="124" t="s">
        <v>1502</v>
      </c>
      <c r="B58" s="124" t="s">
        <v>756</v>
      </c>
      <c r="C58" s="144" t="s">
        <v>166</v>
      </c>
      <c r="G58" s="110"/>
      <c r="H58" s="195"/>
      <c r="N58" s="110"/>
    </row>
    <row r="59" spans="1:14" x14ac:dyDescent="0.25">
      <c r="A59" s="124" t="s">
        <v>1503</v>
      </c>
      <c r="B59" s="124" t="s">
        <v>758</v>
      </c>
      <c r="C59" s="144" t="s">
        <v>166</v>
      </c>
      <c r="G59" s="110"/>
      <c r="H59" s="195"/>
      <c r="N59" s="110"/>
    </row>
    <row r="60" spans="1:14" x14ac:dyDescent="0.25">
      <c r="A60" s="124" t="s">
        <v>1504</v>
      </c>
      <c r="B60" s="124" t="s">
        <v>760</v>
      </c>
      <c r="C60" s="144" t="s">
        <v>166</v>
      </c>
      <c r="G60" s="110"/>
      <c r="H60" s="195"/>
      <c r="N60" s="110"/>
    </row>
    <row r="61" spans="1:14" x14ac:dyDescent="0.25">
      <c r="A61" s="124" t="s">
        <v>1505</v>
      </c>
      <c r="B61" s="124" t="s">
        <v>762</v>
      </c>
      <c r="C61" s="144" t="s">
        <v>166</v>
      </c>
      <c r="G61" s="110"/>
      <c r="H61" s="195"/>
      <c r="N61" s="110"/>
    </row>
    <row r="62" spans="1:14" x14ac:dyDescent="0.25">
      <c r="A62" s="124" t="s">
        <v>1506</v>
      </c>
      <c r="B62" s="124" t="s">
        <v>764</v>
      </c>
      <c r="C62" s="144" t="s">
        <v>166</v>
      </c>
      <c r="G62" s="110"/>
      <c r="H62" s="195"/>
      <c r="N62" s="110"/>
    </row>
    <row r="63" spans="1:14" x14ac:dyDescent="0.25">
      <c r="A63" s="124" t="s">
        <v>1507</v>
      </c>
      <c r="B63" s="124" t="s">
        <v>766</v>
      </c>
      <c r="C63" s="144" t="s">
        <v>166</v>
      </c>
      <c r="G63" s="110"/>
      <c r="H63" s="195"/>
      <c r="N63" s="110"/>
    </row>
    <row r="64" spans="1:14" x14ac:dyDescent="0.25">
      <c r="A64" s="124" t="s">
        <v>1508</v>
      </c>
      <c r="B64" s="124" t="s">
        <v>768</v>
      </c>
      <c r="C64" s="144" t="s">
        <v>166</v>
      </c>
      <c r="G64" s="110"/>
      <c r="H64" s="195"/>
      <c r="N64" s="110"/>
    </row>
    <row r="65" spans="1:14" x14ac:dyDescent="0.25">
      <c r="A65" s="124" t="s">
        <v>1509</v>
      </c>
      <c r="B65" s="124" t="s">
        <v>770</v>
      </c>
      <c r="C65" s="144" t="s">
        <v>166</v>
      </c>
      <c r="G65" s="110"/>
      <c r="H65" s="195"/>
      <c r="N65" s="110"/>
    </row>
    <row r="66" spans="1:14" x14ac:dyDescent="0.25">
      <c r="A66" s="124" t="s">
        <v>1510</v>
      </c>
      <c r="B66" s="124" t="s">
        <v>772</v>
      </c>
      <c r="C66" s="144" t="s">
        <v>166</v>
      </c>
      <c r="G66" s="110"/>
      <c r="H66" s="195"/>
      <c r="N66" s="110"/>
    </row>
    <row r="67" spans="1:14" x14ac:dyDescent="0.25">
      <c r="A67" s="124" t="s">
        <v>1511</v>
      </c>
      <c r="B67" s="124" t="s">
        <v>774</v>
      </c>
      <c r="C67" s="144" t="s">
        <v>166</v>
      </c>
      <c r="G67" s="110"/>
      <c r="H67" s="195"/>
      <c r="N67" s="110"/>
    </row>
    <row r="68" spans="1:14" x14ac:dyDescent="0.25">
      <c r="A68" s="124" t="s">
        <v>1512</v>
      </c>
      <c r="B68" s="124" t="s">
        <v>776</v>
      </c>
      <c r="C68" s="144" t="s">
        <v>166</v>
      </c>
      <c r="G68" s="110"/>
      <c r="H68" s="195"/>
      <c r="N68" s="110"/>
    </row>
    <row r="69" spans="1:14" x14ac:dyDescent="0.25">
      <c r="A69" s="124" t="s">
        <v>1513</v>
      </c>
      <c r="B69" s="124" t="s">
        <v>778</v>
      </c>
      <c r="C69" s="144" t="s">
        <v>166</v>
      </c>
      <c r="G69" s="110"/>
      <c r="H69" s="195"/>
      <c r="N69" s="110"/>
    </row>
    <row r="70" spans="1:14" x14ac:dyDescent="0.25">
      <c r="A70" s="124" t="s">
        <v>1514</v>
      </c>
      <c r="B70" s="124" t="s">
        <v>780</v>
      </c>
      <c r="C70" s="144" t="s">
        <v>166</v>
      </c>
      <c r="G70" s="110"/>
      <c r="H70" s="195"/>
      <c r="N70" s="110"/>
    </row>
    <row r="71" spans="1:14" x14ac:dyDescent="0.25">
      <c r="A71" s="124" t="s">
        <v>1515</v>
      </c>
      <c r="B71" s="124" t="s">
        <v>782</v>
      </c>
      <c r="C71" s="144" t="s">
        <v>166</v>
      </c>
      <c r="G71" s="110"/>
      <c r="H71" s="195"/>
      <c r="N71" s="110"/>
    </row>
    <row r="72" spans="1:14" x14ac:dyDescent="0.25">
      <c r="A72" s="124" t="s">
        <v>1516</v>
      </c>
      <c r="B72" s="124" t="s">
        <v>784</v>
      </c>
      <c r="C72" s="144" t="s">
        <v>166</v>
      </c>
      <c r="G72" s="110"/>
      <c r="H72" s="195"/>
      <c r="N72" s="110"/>
    </row>
    <row r="73" spans="1:14" x14ac:dyDescent="0.25">
      <c r="A73" s="124" t="s">
        <v>1517</v>
      </c>
      <c r="B73" s="124" t="s">
        <v>786</v>
      </c>
      <c r="C73" s="144" t="s">
        <v>166</v>
      </c>
      <c r="G73" s="110"/>
      <c r="H73" s="195"/>
      <c r="N73" s="110"/>
    </row>
    <row r="74" spans="1:14" x14ac:dyDescent="0.25">
      <c r="A74" s="124" t="s">
        <v>1518</v>
      </c>
      <c r="B74" s="124" t="s">
        <v>788</v>
      </c>
      <c r="C74" s="144" t="s">
        <v>166</v>
      </c>
      <c r="G74" s="110"/>
      <c r="H74" s="195"/>
      <c r="N74" s="110"/>
    </row>
    <row r="75" spans="1:14" x14ac:dyDescent="0.25">
      <c r="A75" s="124" t="s">
        <v>1519</v>
      </c>
      <c r="B75" s="124" t="s">
        <v>790</v>
      </c>
      <c r="C75" s="144" t="s">
        <v>166</v>
      </c>
      <c r="G75" s="110"/>
      <c r="H75" s="195"/>
      <c r="N75" s="110"/>
    </row>
    <row r="76" spans="1:14" x14ac:dyDescent="0.25">
      <c r="A76" s="124" t="s">
        <v>1520</v>
      </c>
      <c r="B76" s="124" t="s">
        <v>792</v>
      </c>
      <c r="C76" s="144" t="s">
        <v>166</v>
      </c>
      <c r="G76" s="110"/>
      <c r="H76" s="195"/>
      <c r="N76" s="110"/>
    </row>
    <row r="77" spans="1:14" x14ac:dyDescent="0.25">
      <c r="A77" s="124" t="s">
        <v>1521</v>
      </c>
      <c r="B77" s="208" t="s">
        <v>285</v>
      </c>
      <c r="C77" s="209">
        <f>SUM(C78:C80)</f>
        <v>0</v>
      </c>
      <c r="G77" s="110"/>
      <c r="H77" s="195"/>
      <c r="I77" s="116"/>
      <c r="N77" s="110"/>
    </row>
    <row r="78" spans="1:14" x14ac:dyDescent="0.25">
      <c r="A78" s="124" t="s">
        <v>1522</v>
      </c>
      <c r="B78" s="124" t="s">
        <v>795</v>
      </c>
      <c r="C78" s="144" t="s">
        <v>166</v>
      </c>
      <c r="G78" s="110"/>
      <c r="H78" s="195"/>
      <c r="N78" s="110"/>
    </row>
    <row r="79" spans="1:14" x14ac:dyDescent="0.25">
      <c r="A79" s="124" t="s">
        <v>1523</v>
      </c>
      <c r="B79" s="124" t="s">
        <v>797</v>
      </c>
      <c r="C79" s="144" t="s">
        <v>166</v>
      </c>
      <c r="G79" s="110"/>
      <c r="H79" s="195"/>
      <c r="N79" s="110"/>
    </row>
    <row r="80" spans="1:14" x14ac:dyDescent="0.25">
      <c r="A80" s="124" t="s">
        <v>1524</v>
      </c>
      <c r="B80" s="124" t="s">
        <v>799</v>
      </c>
      <c r="C80" s="144" t="s">
        <v>166</v>
      </c>
      <c r="G80" s="110"/>
      <c r="H80" s="195"/>
      <c r="N80" s="110"/>
    </row>
    <row r="81" spans="1:14" x14ac:dyDescent="0.25">
      <c r="A81" s="124" t="s">
        <v>1525</v>
      </c>
      <c r="B81" s="208" t="s">
        <v>83</v>
      </c>
      <c r="C81" s="209">
        <f>SUM(C82:C92)</f>
        <v>0</v>
      </c>
      <c r="G81" s="110"/>
      <c r="H81" s="195"/>
      <c r="I81" s="116"/>
      <c r="N81" s="110"/>
    </row>
    <row r="82" spans="1:14" x14ac:dyDescent="0.25">
      <c r="A82" s="124" t="s">
        <v>1526</v>
      </c>
      <c r="B82" s="138" t="s">
        <v>287</v>
      </c>
      <c r="C82" s="144" t="s">
        <v>166</v>
      </c>
      <c r="G82" s="110"/>
      <c r="H82" s="195"/>
      <c r="I82" s="130"/>
      <c r="N82" s="110"/>
    </row>
    <row r="83" spans="1:14" x14ac:dyDescent="0.25">
      <c r="A83" s="124" t="s">
        <v>1527</v>
      </c>
      <c r="B83" s="124" t="s">
        <v>803</v>
      </c>
      <c r="C83" s="144" t="s">
        <v>166</v>
      </c>
      <c r="G83" s="110"/>
      <c r="H83" s="195"/>
      <c r="I83" s="130"/>
      <c r="N83" s="110"/>
    </row>
    <row r="84" spans="1:14" x14ac:dyDescent="0.25">
      <c r="A84" s="124" t="s">
        <v>1528</v>
      </c>
      <c r="B84" s="138" t="s">
        <v>289</v>
      </c>
      <c r="C84" s="144" t="s">
        <v>166</v>
      </c>
      <c r="G84" s="110"/>
      <c r="H84" s="195"/>
      <c r="I84" s="130"/>
      <c r="N84" s="110"/>
    </row>
    <row r="85" spans="1:14" x14ac:dyDescent="0.25">
      <c r="A85" s="124" t="s">
        <v>1529</v>
      </c>
      <c r="B85" s="138" t="s">
        <v>291</v>
      </c>
      <c r="C85" s="144" t="s">
        <v>166</v>
      </c>
      <c r="G85" s="110"/>
      <c r="H85" s="195"/>
      <c r="I85" s="130"/>
      <c r="N85" s="110"/>
    </row>
    <row r="86" spans="1:14" x14ac:dyDescent="0.25">
      <c r="A86" s="124" t="s">
        <v>1530</v>
      </c>
      <c r="B86" s="138" t="s">
        <v>14</v>
      </c>
      <c r="C86" s="144" t="s">
        <v>166</v>
      </c>
      <c r="G86" s="110"/>
      <c r="H86" s="195"/>
      <c r="I86" s="130"/>
      <c r="N86" s="110"/>
    </row>
    <row r="87" spans="1:14" x14ac:dyDescent="0.25">
      <c r="A87" s="124" t="s">
        <v>1531</v>
      </c>
      <c r="B87" s="138" t="s">
        <v>294</v>
      </c>
      <c r="C87" s="144" t="s">
        <v>166</v>
      </c>
      <c r="G87" s="110"/>
      <c r="H87" s="195"/>
      <c r="I87" s="130"/>
      <c r="N87" s="110"/>
    </row>
    <row r="88" spans="1:14" x14ac:dyDescent="0.25">
      <c r="A88" s="124" t="s">
        <v>1532</v>
      </c>
      <c r="B88" s="138" t="s">
        <v>296</v>
      </c>
      <c r="C88" s="144" t="s">
        <v>166</v>
      </c>
      <c r="G88" s="110"/>
      <c r="H88" s="195"/>
      <c r="I88" s="130"/>
      <c r="N88" s="110"/>
    </row>
    <row r="89" spans="1:14" x14ac:dyDescent="0.25">
      <c r="A89" s="124" t="s">
        <v>1533</v>
      </c>
      <c r="B89" s="138" t="s">
        <v>298</v>
      </c>
      <c r="C89" s="144" t="s">
        <v>166</v>
      </c>
      <c r="G89" s="110"/>
      <c r="H89" s="195"/>
      <c r="I89" s="130"/>
      <c r="N89" s="110"/>
    </row>
    <row r="90" spans="1:14" x14ac:dyDescent="0.25">
      <c r="A90" s="124" t="s">
        <v>1534</v>
      </c>
      <c r="B90" s="138" t="s">
        <v>300</v>
      </c>
      <c r="C90" s="144" t="s">
        <v>166</v>
      </c>
      <c r="G90" s="110"/>
      <c r="H90" s="195"/>
      <c r="I90" s="130"/>
      <c r="N90" s="110"/>
    </row>
    <row r="91" spans="1:14" x14ac:dyDescent="0.25">
      <c r="A91" s="124" t="s">
        <v>1535</v>
      </c>
      <c r="B91" s="138" t="s">
        <v>302</v>
      </c>
      <c r="C91" s="144" t="s">
        <v>166</v>
      </c>
      <c r="G91" s="110"/>
      <c r="H91" s="195"/>
      <c r="I91" s="130"/>
      <c r="N91" s="110"/>
    </row>
    <row r="92" spans="1:14" x14ac:dyDescent="0.25">
      <c r="A92" s="124" t="s">
        <v>1536</v>
      </c>
      <c r="B92" s="138" t="s">
        <v>83</v>
      </c>
      <c r="C92" s="144" t="s">
        <v>166</v>
      </c>
      <c r="G92" s="110"/>
      <c r="H92" s="195"/>
      <c r="I92" s="130"/>
      <c r="N92" s="110"/>
    </row>
    <row r="93" spans="1:14" outlineLevel="1" x14ac:dyDescent="0.25">
      <c r="A93" s="124" t="s">
        <v>1537</v>
      </c>
      <c r="B93" s="211" t="s">
        <v>87</v>
      </c>
      <c r="C93" s="144"/>
      <c r="G93" s="110"/>
      <c r="H93" s="195"/>
      <c r="I93" s="130"/>
      <c r="N93" s="110"/>
    </row>
    <row r="94" spans="1:14" outlineLevel="1" x14ac:dyDescent="0.25">
      <c r="A94" s="124" t="s">
        <v>1538</v>
      </c>
      <c r="B94" s="211" t="s">
        <v>87</v>
      </c>
      <c r="C94" s="144"/>
      <c r="G94" s="110"/>
      <c r="H94" s="195"/>
      <c r="I94" s="130"/>
      <c r="N94" s="110"/>
    </row>
    <row r="95" spans="1:14" outlineLevel="1" x14ac:dyDescent="0.25">
      <c r="A95" s="124" t="s">
        <v>1539</v>
      </c>
      <c r="B95" s="211" t="s">
        <v>87</v>
      </c>
      <c r="C95" s="144"/>
      <c r="G95" s="110"/>
      <c r="H95" s="195"/>
      <c r="I95" s="130"/>
      <c r="N95" s="110"/>
    </row>
    <row r="96" spans="1:14" outlineLevel="1" x14ac:dyDescent="0.25">
      <c r="A96" s="124" t="s">
        <v>1540</v>
      </c>
      <c r="B96" s="211" t="s">
        <v>87</v>
      </c>
      <c r="C96" s="144"/>
      <c r="G96" s="110"/>
      <c r="H96" s="195"/>
      <c r="I96" s="130"/>
      <c r="N96" s="110"/>
    </row>
    <row r="97" spans="1:14" outlineLevel="1" x14ac:dyDescent="0.25">
      <c r="A97" s="124" t="s">
        <v>1541</v>
      </c>
      <c r="B97" s="211" t="s">
        <v>87</v>
      </c>
      <c r="C97" s="144"/>
      <c r="G97" s="110"/>
      <c r="H97" s="195"/>
      <c r="I97" s="130"/>
      <c r="N97" s="110"/>
    </row>
    <row r="98" spans="1:14" outlineLevel="1" x14ac:dyDescent="0.25">
      <c r="A98" s="124" t="s">
        <v>1542</v>
      </c>
      <c r="B98" s="211" t="s">
        <v>87</v>
      </c>
      <c r="C98" s="144"/>
      <c r="G98" s="110"/>
      <c r="H98" s="195"/>
      <c r="I98" s="130"/>
      <c r="N98" s="110"/>
    </row>
    <row r="99" spans="1:14" outlineLevel="1" x14ac:dyDescent="0.25">
      <c r="A99" s="124" t="s">
        <v>1543</v>
      </c>
      <c r="B99" s="211" t="s">
        <v>87</v>
      </c>
      <c r="C99" s="144"/>
      <c r="G99" s="110"/>
      <c r="H99" s="195"/>
      <c r="I99" s="130"/>
      <c r="N99" s="110"/>
    </row>
    <row r="100" spans="1:14" outlineLevel="1" x14ac:dyDescent="0.25">
      <c r="A100" s="124" t="s">
        <v>1544</v>
      </c>
      <c r="B100" s="211" t="s">
        <v>87</v>
      </c>
      <c r="C100" s="144"/>
      <c r="G100" s="110"/>
      <c r="H100" s="195"/>
      <c r="I100" s="130"/>
      <c r="N100" s="110"/>
    </row>
    <row r="101" spans="1:14" outlineLevel="1" x14ac:dyDescent="0.25">
      <c r="A101" s="124" t="s">
        <v>1545</v>
      </c>
      <c r="B101" s="211" t="s">
        <v>87</v>
      </c>
      <c r="C101" s="144"/>
      <c r="G101" s="110"/>
      <c r="H101" s="195"/>
      <c r="I101" s="130"/>
      <c r="N101" s="110"/>
    </row>
    <row r="102" spans="1:14" outlineLevel="1" x14ac:dyDescent="0.25">
      <c r="A102" s="124" t="s">
        <v>1546</v>
      </c>
      <c r="B102" s="211" t="s">
        <v>87</v>
      </c>
      <c r="C102" s="144"/>
      <c r="G102" s="110"/>
      <c r="H102" s="195"/>
      <c r="I102" s="130"/>
      <c r="N102" s="110"/>
    </row>
    <row r="103" spans="1:14" ht="15" customHeight="1" x14ac:dyDescent="0.25">
      <c r="A103" s="134"/>
      <c r="B103" s="249" t="s">
        <v>823</v>
      </c>
      <c r="C103" s="250" t="s">
        <v>1461</v>
      </c>
      <c r="D103" s="134"/>
      <c r="E103" s="136"/>
      <c r="F103" s="134"/>
      <c r="G103" s="137"/>
      <c r="H103" s="195"/>
      <c r="I103" s="214"/>
      <c r="J103" s="161"/>
      <c r="K103" s="161"/>
      <c r="L103" s="116"/>
      <c r="M103" s="161"/>
      <c r="N103" s="213"/>
    </row>
    <row r="104" spans="1:14" x14ac:dyDescent="0.25">
      <c r="A104" s="124" t="s">
        <v>1547</v>
      </c>
      <c r="B104" s="191" t="s">
        <v>1075</v>
      </c>
      <c r="C104" s="144" t="s">
        <v>166</v>
      </c>
      <c r="G104" s="110"/>
      <c r="H104" s="195"/>
      <c r="I104" s="130"/>
      <c r="N104" s="110"/>
    </row>
    <row r="105" spans="1:14" x14ac:dyDescent="0.25">
      <c r="A105" s="124" t="s">
        <v>1548</v>
      </c>
      <c r="B105" s="191" t="s">
        <v>1075</v>
      </c>
      <c r="C105" s="144" t="s">
        <v>166</v>
      </c>
      <c r="G105" s="110"/>
      <c r="H105" s="195"/>
      <c r="I105" s="130"/>
      <c r="N105" s="110"/>
    </row>
    <row r="106" spans="1:14" x14ac:dyDescent="0.25">
      <c r="A106" s="124" t="s">
        <v>1549</v>
      </c>
      <c r="B106" s="191" t="s">
        <v>1075</v>
      </c>
      <c r="C106" s="144" t="s">
        <v>166</v>
      </c>
      <c r="G106" s="110"/>
      <c r="H106" s="195"/>
      <c r="I106" s="130"/>
      <c r="N106" s="110"/>
    </row>
    <row r="107" spans="1:14" x14ac:dyDescent="0.25">
      <c r="A107" s="124" t="s">
        <v>1550</v>
      </c>
      <c r="B107" s="191" t="s">
        <v>1075</v>
      </c>
      <c r="C107" s="144" t="s">
        <v>166</v>
      </c>
      <c r="G107" s="110"/>
      <c r="H107" s="195"/>
      <c r="I107" s="130"/>
      <c r="N107" s="110"/>
    </row>
    <row r="108" spans="1:14" x14ac:dyDescent="0.25">
      <c r="A108" s="124" t="s">
        <v>1551</v>
      </c>
      <c r="B108" s="191" t="s">
        <v>1075</v>
      </c>
      <c r="C108" s="144" t="s">
        <v>166</v>
      </c>
      <c r="G108" s="110"/>
      <c r="H108" s="195"/>
      <c r="I108" s="130"/>
      <c r="N108" s="110"/>
    </row>
    <row r="109" spans="1:14" x14ac:dyDescent="0.25">
      <c r="A109" s="124" t="s">
        <v>1552</v>
      </c>
      <c r="B109" s="191" t="s">
        <v>1075</v>
      </c>
      <c r="C109" s="144" t="s">
        <v>166</v>
      </c>
      <c r="G109" s="110"/>
      <c r="H109" s="195"/>
      <c r="I109" s="130"/>
      <c r="N109" s="110"/>
    </row>
    <row r="110" spans="1:14" x14ac:dyDescent="0.25">
      <c r="A110" s="124" t="s">
        <v>1553</v>
      </c>
      <c r="B110" s="191" t="s">
        <v>1075</v>
      </c>
      <c r="C110" s="144" t="s">
        <v>166</v>
      </c>
      <c r="G110" s="110"/>
      <c r="H110" s="195"/>
      <c r="I110" s="130"/>
      <c r="N110" s="110"/>
    </row>
    <row r="111" spans="1:14" x14ac:dyDescent="0.25">
      <c r="A111" s="124" t="s">
        <v>1554</v>
      </c>
      <c r="B111" s="191" t="s">
        <v>1075</v>
      </c>
      <c r="C111" s="144" t="s">
        <v>166</v>
      </c>
      <c r="G111" s="110"/>
      <c r="H111" s="195"/>
      <c r="I111" s="130"/>
      <c r="N111" s="110"/>
    </row>
    <row r="112" spans="1:14" x14ac:dyDescent="0.25">
      <c r="A112" s="124" t="s">
        <v>1555</v>
      </c>
      <c r="B112" s="191" t="s">
        <v>1075</v>
      </c>
      <c r="C112" s="144" t="s">
        <v>166</v>
      </c>
      <c r="G112" s="110"/>
      <c r="H112" s="195"/>
      <c r="I112" s="130"/>
      <c r="N112" s="110"/>
    </row>
    <row r="113" spans="1:14" x14ac:dyDescent="0.25">
      <c r="A113" s="124" t="s">
        <v>1556</v>
      </c>
      <c r="B113" s="191" t="s">
        <v>1075</v>
      </c>
      <c r="C113" s="144" t="s">
        <v>166</v>
      </c>
      <c r="G113" s="110"/>
      <c r="H113" s="195"/>
      <c r="I113" s="130"/>
      <c r="N113" s="110"/>
    </row>
    <row r="114" spans="1:14" x14ac:dyDescent="0.25">
      <c r="A114" s="124" t="s">
        <v>1557</v>
      </c>
      <c r="B114" s="191" t="s">
        <v>1075</v>
      </c>
      <c r="C114" s="144" t="s">
        <v>166</v>
      </c>
      <c r="G114" s="110"/>
      <c r="H114" s="195"/>
      <c r="I114" s="130"/>
      <c r="N114" s="110"/>
    </row>
    <row r="115" spans="1:14" x14ac:dyDescent="0.25">
      <c r="A115" s="124" t="s">
        <v>1558</v>
      </c>
      <c r="B115" s="191" t="s">
        <v>1075</v>
      </c>
      <c r="C115" s="144" t="s">
        <v>166</v>
      </c>
      <c r="G115" s="110"/>
      <c r="H115" s="195"/>
      <c r="I115" s="130"/>
      <c r="N115" s="110"/>
    </row>
    <row r="116" spans="1:14" x14ac:dyDescent="0.25">
      <c r="A116" s="124" t="s">
        <v>1559</v>
      </c>
      <c r="B116" s="191" t="s">
        <v>1075</v>
      </c>
      <c r="C116" s="144" t="s">
        <v>166</v>
      </c>
      <c r="G116" s="110"/>
      <c r="H116" s="195"/>
      <c r="I116" s="130"/>
      <c r="N116" s="110"/>
    </row>
    <row r="117" spans="1:14" x14ac:dyDescent="0.25">
      <c r="A117" s="124" t="s">
        <v>1560</v>
      </c>
      <c r="B117" s="191" t="s">
        <v>1075</v>
      </c>
      <c r="C117" s="144" t="s">
        <v>166</v>
      </c>
      <c r="G117" s="110"/>
      <c r="H117" s="195"/>
      <c r="I117" s="130"/>
      <c r="N117" s="110"/>
    </row>
    <row r="118" spans="1:14" x14ac:dyDescent="0.25">
      <c r="A118" s="124" t="s">
        <v>1561</v>
      </c>
      <c r="B118" s="191" t="s">
        <v>1075</v>
      </c>
      <c r="C118" s="144" t="s">
        <v>166</v>
      </c>
      <c r="G118" s="110"/>
      <c r="H118" s="195"/>
      <c r="I118" s="130"/>
      <c r="N118" s="110"/>
    </row>
    <row r="119" spans="1:14" x14ac:dyDescent="0.25">
      <c r="A119" s="124" t="s">
        <v>1562</v>
      </c>
      <c r="B119" s="191" t="s">
        <v>1075</v>
      </c>
      <c r="C119" s="144" t="s">
        <v>166</v>
      </c>
      <c r="G119" s="110"/>
      <c r="H119" s="195"/>
      <c r="I119" s="130"/>
      <c r="N119" s="110"/>
    </row>
    <row r="120" spans="1:14" x14ac:dyDescent="0.25">
      <c r="A120" s="124" t="s">
        <v>1563</v>
      </c>
      <c r="B120" s="191" t="s">
        <v>1075</v>
      </c>
      <c r="C120" s="144" t="s">
        <v>166</v>
      </c>
      <c r="G120" s="110"/>
      <c r="H120" s="195"/>
      <c r="I120" s="130"/>
      <c r="N120" s="110"/>
    </row>
    <row r="121" spans="1:14" x14ac:dyDescent="0.25">
      <c r="A121" s="124" t="s">
        <v>1564</v>
      </c>
      <c r="B121" s="191" t="s">
        <v>1075</v>
      </c>
      <c r="C121" s="144" t="s">
        <v>166</v>
      </c>
      <c r="G121" s="110"/>
      <c r="H121" s="195"/>
      <c r="I121" s="130"/>
      <c r="N121" s="110"/>
    </row>
    <row r="122" spans="1:14" x14ac:dyDescent="0.25">
      <c r="A122" s="124" t="s">
        <v>1565</v>
      </c>
      <c r="B122" s="191" t="s">
        <v>1075</v>
      </c>
      <c r="C122" s="144" t="s">
        <v>166</v>
      </c>
      <c r="G122" s="110"/>
      <c r="H122" s="195"/>
      <c r="I122" s="130"/>
      <c r="N122" s="110"/>
    </row>
    <row r="123" spans="1:14" x14ac:dyDescent="0.25">
      <c r="A123" s="124" t="s">
        <v>1566</v>
      </c>
      <c r="B123" s="191" t="s">
        <v>1075</v>
      </c>
      <c r="C123" s="144" t="s">
        <v>166</v>
      </c>
      <c r="G123" s="110"/>
      <c r="H123" s="195"/>
      <c r="I123" s="130"/>
      <c r="N123" s="110"/>
    </row>
    <row r="124" spans="1:14" x14ac:dyDescent="0.25">
      <c r="A124" s="124" t="s">
        <v>1567</v>
      </c>
      <c r="B124" s="191" t="s">
        <v>1075</v>
      </c>
      <c r="C124" s="144" t="s">
        <v>166</v>
      </c>
      <c r="G124" s="110"/>
      <c r="H124" s="195"/>
      <c r="I124" s="130"/>
      <c r="N124" s="110"/>
    </row>
    <row r="125" spans="1:14" x14ac:dyDescent="0.25">
      <c r="A125" s="124" t="s">
        <v>1568</v>
      </c>
      <c r="B125" s="191" t="s">
        <v>1075</v>
      </c>
      <c r="C125" s="144" t="s">
        <v>166</v>
      </c>
      <c r="G125" s="110"/>
      <c r="H125" s="195"/>
      <c r="I125" s="130"/>
      <c r="N125" s="110"/>
    </row>
    <row r="126" spans="1:14" x14ac:dyDescent="0.25">
      <c r="A126" s="124" t="s">
        <v>1569</v>
      </c>
      <c r="B126" s="191" t="s">
        <v>1075</v>
      </c>
      <c r="C126" s="144" t="s">
        <v>166</v>
      </c>
      <c r="G126" s="110"/>
      <c r="H126" s="195"/>
      <c r="I126" s="130"/>
      <c r="N126" s="110"/>
    </row>
    <row r="127" spans="1:14" x14ac:dyDescent="0.25">
      <c r="A127" s="124" t="s">
        <v>1570</v>
      </c>
      <c r="B127" s="191" t="s">
        <v>1075</v>
      </c>
      <c r="C127" s="144" t="s">
        <v>166</v>
      </c>
      <c r="G127" s="110"/>
      <c r="H127" s="195"/>
      <c r="I127" s="130"/>
      <c r="N127" s="110"/>
    </row>
    <row r="128" spans="1:14" x14ac:dyDescent="0.25">
      <c r="A128" s="124" t="s">
        <v>1571</v>
      </c>
      <c r="B128" s="191" t="s">
        <v>1075</v>
      </c>
      <c r="C128" s="126" t="s">
        <v>166</v>
      </c>
      <c r="G128" s="110"/>
      <c r="H128" s="195"/>
      <c r="I128" s="130"/>
      <c r="N128" s="110"/>
    </row>
    <row r="129" spans="1:14" x14ac:dyDescent="0.25">
      <c r="A129" s="134"/>
      <c r="B129" s="135" t="s">
        <v>887</v>
      </c>
      <c r="C129" s="134" t="s">
        <v>1461</v>
      </c>
      <c r="D129" s="134"/>
      <c r="E129" s="134"/>
      <c r="F129" s="137"/>
      <c r="G129" s="137"/>
      <c r="H129" s="195"/>
      <c r="I129" s="214"/>
      <c r="J129" s="161"/>
      <c r="K129" s="161"/>
      <c r="L129" s="161"/>
      <c r="M129" s="213"/>
      <c r="N129" s="213"/>
    </row>
    <row r="130" spans="1:14" x14ac:dyDescent="0.25">
      <c r="A130" s="124" t="s">
        <v>1572</v>
      </c>
      <c r="B130" s="124" t="s">
        <v>889</v>
      </c>
      <c r="C130" s="144" t="s">
        <v>166</v>
      </c>
      <c r="D130" s="195"/>
      <c r="E130" s="195"/>
      <c r="F130" s="195"/>
      <c r="G130" s="195"/>
      <c r="H130" s="195"/>
      <c r="K130" s="195"/>
      <c r="L130" s="195"/>
      <c r="M130" s="195"/>
      <c r="N130" s="195"/>
    </row>
    <row r="131" spans="1:14" x14ac:dyDescent="0.25">
      <c r="A131" s="124" t="s">
        <v>1573</v>
      </c>
      <c r="B131" s="124" t="s">
        <v>891</v>
      </c>
      <c r="C131" s="144" t="s">
        <v>166</v>
      </c>
      <c r="D131" s="195"/>
      <c r="E131" s="195"/>
      <c r="F131" s="195"/>
      <c r="G131" s="195"/>
      <c r="H131" s="195"/>
      <c r="K131" s="195"/>
      <c r="L131" s="195"/>
      <c r="M131" s="195"/>
      <c r="N131" s="195"/>
    </row>
    <row r="132" spans="1:14" x14ac:dyDescent="0.25">
      <c r="A132" s="124" t="s">
        <v>1574</v>
      </c>
      <c r="B132" s="124" t="s">
        <v>83</v>
      </c>
      <c r="C132" s="144" t="s">
        <v>166</v>
      </c>
      <c r="D132" s="195"/>
      <c r="E132" s="195"/>
      <c r="F132" s="195"/>
      <c r="G132" s="195"/>
      <c r="H132" s="195"/>
      <c r="K132" s="195"/>
      <c r="L132" s="195"/>
      <c r="M132" s="195"/>
      <c r="N132" s="195"/>
    </row>
    <row r="133" spans="1:14" outlineLevel="1" x14ac:dyDescent="0.25">
      <c r="A133" s="124" t="s">
        <v>1575</v>
      </c>
      <c r="C133" s="146"/>
      <c r="D133" s="195"/>
      <c r="E133" s="195"/>
      <c r="F133" s="195"/>
      <c r="G133" s="195"/>
      <c r="H133" s="195"/>
      <c r="K133" s="195"/>
      <c r="L133" s="195"/>
      <c r="M133" s="195"/>
      <c r="N133" s="195"/>
    </row>
    <row r="134" spans="1:14" outlineLevel="1" x14ac:dyDescent="0.25">
      <c r="A134" s="124" t="s">
        <v>1576</v>
      </c>
      <c r="C134" s="146"/>
      <c r="D134" s="195"/>
      <c r="E134" s="195"/>
      <c r="F134" s="195"/>
      <c r="G134" s="195"/>
      <c r="H134" s="195"/>
      <c r="K134" s="195"/>
      <c r="L134" s="195"/>
      <c r="M134" s="195"/>
      <c r="N134" s="195"/>
    </row>
    <row r="135" spans="1:14" outlineLevel="1" x14ac:dyDescent="0.25">
      <c r="A135" s="124" t="s">
        <v>1577</v>
      </c>
      <c r="C135" s="146"/>
      <c r="D135" s="195"/>
      <c r="E135" s="195"/>
      <c r="F135" s="195"/>
      <c r="G135" s="195"/>
      <c r="H135" s="195"/>
      <c r="K135" s="195"/>
      <c r="L135" s="195"/>
      <c r="M135" s="195"/>
      <c r="N135" s="195"/>
    </row>
    <row r="136" spans="1:14" outlineLevel="1" x14ac:dyDescent="0.25">
      <c r="A136" s="124" t="s">
        <v>1578</v>
      </c>
      <c r="C136" s="146"/>
      <c r="D136" s="195"/>
      <c r="E136" s="195"/>
      <c r="F136" s="195"/>
      <c r="G136" s="195"/>
      <c r="H136" s="195"/>
      <c r="K136" s="195"/>
      <c r="L136" s="195"/>
      <c r="M136" s="195"/>
      <c r="N136" s="195"/>
    </row>
    <row r="137" spans="1:14" x14ac:dyDescent="0.25">
      <c r="A137" s="134"/>
      <c r="B137" s="135" t="s">
        <v>899</v>
      </c>
      <c r="C137" s="134" t="s">
        <v>1461</v>
      </c>
      <c r="D137" s="134"/>
      <c r="E137" s="134"/>
      <c r="F137" s="137"/>
      <c r="G137" s="137"/>
      <c r="H137" s="195"/>
      <c r="I137" s="214"/>
      <c r="J137" s="161"/>
      <c r="K137" s="161"/>
      <c r="L137" s="161"/>
      <c r="M137" s="213"/>
      <c r="N137" s="213"/>
    </row>
    <row r="138" spans="1:14" x14ac:dyDescent="0.25">
      <c r="A138" s="124" t="s">
        <v>1579</v>
      </c>
      <c r="B138" s="124" t="s">
        <v>901</v>
      </c>
      <c r="C138" s="144" t="s">
        <v>166</v>
      </c>
      <c r="D138" s="248"/>
      <c r="E138" s="248"/>
      <c r="F138" s="148"/>
      <c r="G138" s="151"/>
      <c r="H138" s="195"/>
      <c r="K138" s="248"/>
      <c r="L138" s="248"/>
      <c r="M138" s="148"/>
      <c r="N138" s="151"/>
    </row>
    <row r="139" spans="1:14" x14ac:dyDescent="0.25">
      <c r="A139" s="124" t="s">
        <v>1580</v>
      </c>
      <c r="B139" s="124" t="s">
        <v>903</v>
      </c>
      <c r="C139" s="144" t="s">
        <v>166</v>
      </c>
      <c r="D139" s="248"/>
      <c r="E139" s="248"/>
      <c r="F139" s="148"/>
      <c r="G139" s="151"/>
      <c r="H139" s="195"/>
      <c r="K139" s="248"/>
      <c r="L139" s="248"/>
      <c r="M139" s="148"/>
      <c r="N139" s="151"/>
    </row>
    <row r="140" spans="1:14" x14ac:dyDescent="0.25">
      <c r="A140" s="124" t="s">
        <v>1581</v>
      </c>
      <c r="B140" s="124" t="s">
        <v>83</v>
      </c>
      <c r="C140" s="144" t="s">
        <v>166</v>
      </c>
      <c r="D140" s="248"/>
      <c r="E140" s="248"/>
      <c r="F140" s="148"/>
      <c r="G140" s="151"/>
      <c r="H140" s="195"/>
      <c r="K140" s="248"/>
      <c r="L140" s="248"/>
      <c r="M140" s="148"/>
      <c r="N140" s="151"/>
    </row>
    <row r="141" spans="1:14" outlineLevel="1" x14ac:dyDescent="0.25">
      <c r="A141" s="124" t="s">
        <v>1582</v>
      </c>
      <c r="C141" s="146"/>
      <c r="D141" s="248"/>
      <c r="E141" s="248"/>
      <c r="F141" s="148"/>
      <c r="G141" s="151"/>
      <c r="H141" s="195"/>
      <c r="K141" s="248"/>
      <c r="L141" s="248"/>
      <c r="M141" s="148"/>
      <c r="N141" s="151"/>
    </row>
    <row r="142" spans="1:14" outlineLevel="1" x14ac:dyDescent="0.25">
      <c r="A142" s="124" t="s">
        <v>1583</v>
      </c>
      <c r="C142" s="146"/>
      <c r="D142" s="248"/>
      <c r="E142" s="248"/>
      <c r="F142" s="148"/>
      <c r="G142" s="151"/>
      <c r="H142" s="195"/>
      <c r="K142" s="248"/>
      <c r="L142" s="248"/>
      <c r="M142" s="148"/>
      <c r="N142" s="151"/>
    </row>
    <row r="143" spans="1:14" outlineLevel="1" x14ac:dyDescent="0.25">
      <c r="A143" s="124" t="s">
        <v>1584</v>
      </c>
      <c r="C143" s="146"/>
      <c r="D143" s="248"/>
      <c r="E143" s="248"/>
      <c r="F143" s="148"/>
      <c r="G143" s="151"/>
      <c r="H143" s="195"/>
      <c r="K143" s="248"/>
      <c r="L143" s="248"/>
      <c r="M143" s="148"/>
      <c r="N143" s="151"/>
    </row>
    <row r="144" spans="1:14" outlineLevel="1" x14ac:dyDescent="0.25">
      <c r="A144" s="124" t="s">
        <v>1585</v>
      </c>
      <c r="C144" s="146"/>
      <c r="D144" s="248"/>
      <c r="E144" s="248"/>
      <c r="F144" s="148"/>
      <c r="G144" s="151"/>
      <c r="H144" s="195"/>
      <c r="K144" s="248"/>
      <c r="L144" s="248"/>
      <c r="M144" s="148"/>
      <c r="N144" s="151"/>
    </row>
    <row r="145" spans="1:14" outlineLevel="1" x14ac:dyDescent="0.25">
      <c r="A145" s="124" t="s">
        <v>1586</v>
      </c>
      <c r="C145" s="146"/>
      <c r="D145" s="248"/>
      <c r="E145" s="248"/>
      <c r="F145" s="148"/>
      <c r="G145" s="151"/>
      <c r="H145" s="195"/>
      <c r="K145" s="248"/>
      <c r="L145" s="248"/>
      <c r="M145" s="148"/>
      <c r="N145" s="151"/>
    </row>
    <row r="146" spans="1:14" outlineLevel="1" x14ac:dyDescent="0.25">
      <c r="A146" s="124" t="s">
        <v>1587</v>
      </c>
      <c r="C146" s="146"/>
      <c r="D146" s="248"/>
      <c r="E146" s="248"/>
      <c r="F146" s="148"/>
      <c r="G146" s="151"/>
      <c r="H146" s="195"/>
      <c r="K146" s="248"/>
      <c r="L146" s="248"/>
      <c r="M146" s="148"/>
      <c r="N146" s="151"/>
    </row>
    <row r="147" spans="1:14" x14ac:dyDescent="0.25">
      <c r="A147" s="134"/>
      <c r="B147" s="135" t="s">
        <v>1588</v>
      </c>
      <c r="C147" s="134" t="s">
        <v>46</v>
      </c>
      <c r="D147" s="134"/>
      <c r="E147" s="134"/>
      <c r="F147" s="134" t="s">
        <v>1461</v>
      </c>
      <c r="G147" s="137"/>
      <c r="H147" s="195"/>
      <c r="I147" s="214"/>
      <c r="J147" s="161"/>
      <c r="K147" s="161"/>
      <c r="L147" s="161"/>
      <c r="M147" s="161"/>
      <c r="N147" s="213"/>
    </row>
    <row r="148" spans="1:14" x14ac:dyDescent="0.25">
      <c r="A148" s="124" t="s">
        <v>1589</v>
      </c>
      <c r="B148" s="138" t="s">
        <v>1590</v>
      </c>
      <c r="C148" s="139" t="s">
        <v>166</v>
      </c>
      <c r="D148" s="248"/>
      <c r="E148" s="248"/>
      <c r="F148" s="152" t="str">
        <f>IF($C$152=0,"",IF(C148="[for completion]","",C148/$C$152))</f>
        <v/>
      </c>
      <c r="G148" s="151"/>
      <c r="H148" s="195"/>
      <c r="I148" s="130"/>
      <c r="K148" s="248"/>
      <c r="L148" s="248"/>
      <c r="M148" s="171"/>
      <c r="N148" s="151"/>
    </row>
    <row r="149" spans="1:14" x14ac:dyDescent="0.25">
      <c r="A149" s="124" t="s">
        <v>1591</v>
      </c>
      <c r="B149" s="138" t="s">
        <v>1592</v>
      </c>
      <c r="C149" s="139" t="s">
        <v>166</v>
      </c>
      <c r="D149" s="248"/>
      <c r="E149" s="248"/>
      <c r="F149" s="152" t="str">
        <f>IF($C$152=0,"",IF(C149="[for completion]","",C149/$C$152))</f>
        <v/>
      </c>
      <c r="G149" s="151"/>
      <c r="H149" s="195"/>
      <c r="I149" s="130"/>
      <c r="K149" s="248"/>
      <c r="L149" s="248"/>
      <c r="M149" s="171"/>
      <c r="N149" s="151"/>
    </row>
    <row r="150" spans="1:14" x14ac:dyDescent="0.25">
      <c r="A150" s="124" t="s">
        <v>1593</v>
      </c>
      <c r="B150" s="138" t="s">
        <v>1594</v>
      </c>
      <c r="C150" s="139" t="s">
        <v>166</v>
      </c>
      <c r="D150" s="248"/>
      <c r="E150" s="248"/>
      <c r="F150" s="152" t="str">
        <f>IF($C$152=0,"",IF(C150="[for completion]","",C150/$C$152))</f>
        <v/>
      </c>
      <c r="G150" s="151"/>
      <c r="H150" s="195"/>
      <c r="I150" s="130"/>
      <c r="K150" s="248"/>
      <c r="L150" s="248"/>
      <c r="M150" s="171"/>
      <c r="N150" s="151"/>
    </row>
    <row r="151" spans="1:14" ht="15" customHeight="1" x14ac:dyDescent="0.25">
      <c r="A151" s="124" t="s">
        <v>1595</v>
      </c>
      <c r="B151" s="138" t="s">
        <v>1596</v>
      </c>
      <c r="C151" s="139" t="s">
        <v>166</v>
      </c>
      <c r="D151" s="248"/>
      <c r="E151" s="248"/>
      <c r="F151" s="152" t="str">
        <f>IF($C$152=0,"",IF(C151="[for completion]","",C151/$C$152))</f>
        <v/>
      </c>
      <c r="G151" s="151"/>
      <c r="H151" s="195"/>
      <c r="I151" s="130"/>
      <c r="K151" s="248"/>
      <c r="L151" s="248"/>
      <c r="M151" s="171"/>
      <c r="N151" s="151"/>
    </row>
    <row r="152" spans="1:14" ht="15" customHeight="1" x14ac:dyDescent="0.25">
      <c r="A152" s="124" t="s">
        <v>1597</v>
      </c>
      <c r="B152" s="154" t="s">
        <v>85</v>
      </c>
      <c r="C152" s="155">
        <f>SUM(C148:C151)</f>
        <v>0</v>
      </c>
      <c r="D152" s="248"/>
      <c r="E152" s="248"/>
      <c r="F152" s="145">
        <f>SUM(F148:F151)</f>
        <v>0</v>
      </c>
      <c r="G152" s="151"/>
      <c r="H152" s="195"/>
      <c r="I152" s="130"/>
      <c r="K152" s="248"/>
      <c r="L152" s="248"/>
      <c r="M152" s="171"/>
      <c r="N152" s="151"/>
    </row>
    <row r="153" spans="1:14" ht="15" customHeight="1" outlineLevel="1" x14ac:dyDescent="0.25">
      <c r="A153" s="124" t="s">
        <v>1598</v>
      </c>
      <c r="B153" s="216" t="s">
        <v>1599</v>
      </c>
      <c r="C153" s="126"/>
      <c r="D153" s="248"/>
      <c r="E153" s="248"/>
      <c r="F153" s="239" t="str">
        <f>IF($C$152=0,"",IF(C153="[for completion]","",C153/$C$152))</f>
        <v/>
      </c>
      <c r="G153" s="151"/>
      <c r="H153" s="195"/>
      <c r="I153" s="130"/>
      <c r="K153" s="248"/>
      <c r="L153" s="248"/>
      <c r="M153" s="171"/>
      <c r="N153" s="151"/>
    </row>
    <row r="154" spans="1:14" ht="15" customHeight="1" outlineLevel="1" x14ac:dyDescent="0.25">
      <c r="A154" s="124" t="s">
        <v>1600</v>
      </c>
      <c r="B154" s="216" t="s">
        <v>1601</v>
      </c>
      <c r="C154" s="126"/>
      <c r="D154" s="248"/>
      <c r="E154" s="248"/>
      <c r="F154" s="239" t="str">
        <f t="shared" ref="F154:F159" si="2">IF($C$152=0,"",IF(C154="[for completion]","",C154/$C$152))</f>
        <v/>
      </c>
      <c r="G154" s="151"/>
      <c r="H154" s="195"/>
      <c r="I154" s="130"/>
      <c r="K154" s="248"/>
      <c r="L154" s="248"/>
      <c r="M154" s="171"/>
      <c r="N154" s="151"/>
    </row>
    <row r="155" spans="1:14" ht="15" customHeight="1" outlineLevel="1" x14ac:dyDescent="0.25">
      <c r="A155" s="124" t="s">
        <v>1602</v>
      </c>
      <c r="B155" s="216" t="s">
        <v>1603</v>
      </c>
      <c r="C155" s="126"/>
      <c r="D155" s="248"/>
      <c r="E155" s="248"/>
      <c r="F155" s="239" t="str">
        <f t="shared" si="2"/>
        <v/>
      </c>
      <c r="G155" s="151"/>
      <c r="H155" s="195"/>
      <c r="I155" s="130"/>
      <c r="K155" s="248"/>
      <c r="L155" s="248"/>
      <c r="M155" s="171"/>
      <c r="N155" s="151"/>
    </row>
    <row r="156" spans="1:14" ht="15" customHeight="1" outlineLevel="1" x14ac:dyDescent="0.25">
      <c r="A156" s="124" t="s">
        <v>1604</v>
      </c>
      <c r="B156" s="216" t="s">
        <v>1605</v>
      </c>
      <c r="C156" s="126"/>
      <c r="D156" s="248"/>
      <c r="E156" s="248"/>
      <c r="F156" s="239" t="str">
        <f t="shared" si="2"/>
        <v/>
      </c>
      <c r="G156" s="151"/>
      <c r="H156" s="195"/>
      <c r="I156" s="130"/>
      <c r="K156" s="248"/>
      <c r="L156" s="248"/>
      <c r="M156" s="171"/>
      <c r="N156" s="151"/>
    </row>
    <row r="157" spans="1:14" ht="15" customHeight="1" outlineLevel="1" x14ac:dyDescent="0.25">
      <c r="A157" s="124" t="s">
        <v>1606</v>
      </c>
      <c r="B157" s="216" t="s">
        <v>1607</v>
      </c>
      <c r="C157" s="126"/>
      <c r="D157" s="248"/>
      <c r="E157" s="248"/>
      <c r="F157" s="239" t="str">
        <f t="shared" si="2"/>
        <v/>
      </c>
      <c r="G157" s="151"/>
      <c r="H157" s="195"/>
      <c r="I157" s="130"/>
      <c r="K157" s="248"/>
      <c r="L157" s="248"/>
      <c r="M157" s="171"/>
      <c r="N157" s="151"/>
    </row>
    <row r="158" spans="1:14" ht="15" customHeight="1" outlineLevel="1" x14ac:dyDescent="0.25">
      <c r="A158" s="124" t="s">
        <v>1608</v>
      </c>
      <c r="B158" s="216" t="s">
        <v>1609</v>
      </c>
      <c r="C158" s="126"/>
      <c r="D158" s="248"/>
      <c r="E158" s="248"/>
      <c r="F158" s="239" t="str">
        <f t="shared" si="2"/>
        <v/>
      </c>
      <c r="G158" s="151"/>
      <c r="H158" s="195"/>
      <c r="I158" s="130"/>
      <c r="K158" s="248"/>
      <c r="L158" s="248"/>
      <c r="M158" s="171"/>
      <c r="N158" s="151"/>
    </row>
    <row r="159" spans="1:14" ht="15" customHeight="1" outlineLevel="1" x14ac:dyDescent="0.25">
      <c r="A159" s="124" t="s">
        <v>1610</v>
      </c>
      <c r="B159" s="216" t="s">
        <v>1611</v>
      </c>
      <c r="C159" s="126"/>
      <c r="D159" s="248"/>
      <c r="E159" s="248"/>
      <c r="F159" s="239" t="str">
        <f t="shared" si="2"/>
        <v/>
      </c>
      <c r="G159" s="151"/>
      <c r="H159" s="195"/>
      <c r="I159" s="130"/>
      <c r="K159" s="248"/>
      <c r="L159" s="248"/>
      <c r="M159" s="171"/>
      <c r="N159" s="151"/>
    </row>
    <row r="160" spans="1:14" ht="15" customHeight="1" outlineLevel="1" x14ac:dyDescent="0.25">
      <c r="A160" s="124" t="s">
        <v>1612</v>
      </c>
      <c r="B160" s="157"/>
      <c r="D160" s="248"/>
      <c r="E160" s="248"/>
      <c r="F160" s="171"/>
      <c r="G160" s="151"/>
      <c r="H160" s="195"/>
      <c r="I160" s="130"/>
      <c r="K160" s="248"/>
      <c r="L160" s="248"/>
      <c r="M160" s="171"/>
      <c r="N160" s="151"/>
    </row>
    <row r="161" spans="1:14" ht="15" customHeight="1" outlineLevel="1" x14ac:dyDescent="0.25">
      <c r="A161" s="124" t="s">
        <v>1613</v>
      </c>
      <c r="B161" s="157"/>
      <c r="D161" s="248"/>
      <c r="E161" s="248"/>
      <c r="F161" s="171"/>
      <c r="G161" s="151"/>
      <c r="H161" s="195"/>
      <c r="I161" s="130"/>
      <c r="K161" s="248"/>
      <c r="L161" s="248"/>
      <c r="M161" s="171"/>
      <c r="N161" s="151"/>
    </row>
    <row r="162" spans="1:14" ht="15" customHeight="1" outlineLevel="1" x14ac:dyDescent="0.25">
      <c r="A162" s="124" t="s">
        <v>1614</v>
      </c>
      <c r="B162" s="157"/>
      <c r="D162" s="248"/>
      <c r="E162" s="248"/>
      <c r="F162" s="171"/>
      <c r="G162" s="151"/>
      <c r="H162" s="195"/>
      <c r="I162" s="130"/>
      <c r="K162" s="248"/>
      <c r="L162" s="248"/>
      <c r="M162" s="171"/>
      <c r="N162" s="151"/>
    </row>
    <row r="163" spans="1:14" ht="15" customHeight="1" outlineLevel="1" x14ac:dyDescent="0.25">
      <c r="A163" s="124" t="s">
        <v>1615</v>
      </c>
      <c r="B163" s="157"/>
      <c r="D163" s="248"/>
      <c r="E163" s="248"/>
      <c r="F163" s="171"/>
      <c r="G163" s="151"/>
      <c r="H163" s="195"/>
      <c r="I163" s="130"/>
      <c r="K163" s="248"/>
      <c r="L163" s="248"/>
      <c r="M163" s="171"/>
      <c r="N163" s="151"/>
    </row>
    <row r="164" spans="1:14" ht="15" customHeight="1" outlineLevel="1" x14ac:dyDescent="0.25">
      <c r="A164" s="124" t="s">
        <v>1616</v>
      </c>
      <c r="B164" s="130"/>
      <c r="D164" s="248"/>
      <c r="E164" s="248"/>
      <c r="F164" s="171"/>
      <c r="G164" s="151"/>
      <c r="H164" s="195"/>
      <c r="I164" s="130"/>
      <c r="K164" s="248"/>
      <c r="L164" s="248"/>
      <c r="M164" s="171"/>
      <c r="N164" s="151"/>
    </row>
    <row r="165" spans="1:14" outlineLevel="1" x14ac:dyDescent="0.25">
      <c r="A165" s="124" t="s">
        <v>1617</v>
      </c>
      <c r="B165" s="127"/>
      <c r="C165" s="127"/>
      <c r="D165" s="127"/>
      <c r="E165" s="127"/>
      <c r="F165" s="171"/>
      <c r="G165" s="151"/>
      <c r="H165" s="195"/>
      <c r="I165" s="247"/>
      <c r="J165" s="130"/>
      <c r="K165" s="248"/>
      <c r="L165" s="248"/>
      <c r="M165" s="148"/>
      <c r="N165" s="151"/>
    </row>
    <row r="166" spans="1:14" ht="15" customHeight="1" x14ac:dyDescent="0.25">
      <c r="A166" s="134"/>
      <c r="B166" s="176" t="s">
        <v>1618</v>
      </c>
      <c r="C166" s="134" t="s">
        <v>1461</v>
      </c>
      <c r="D166" s="134"/>
      <c r="E166" s="134"/>
      <c r="F166" s="137"/>
      <c r="G166" s="137"/>
      <c r="H166" s="195"/>
      <c r="I166" s="214"/>
      <c r="J166" s="161"/>
      <c r="K166" s="161"/>
      <c r="L166" s="161"/>
      <c r="M166" s="213"/>
      <c r="N166" s="213"/>
    </row>
    <row r="167" spans="1:14" x14ac:dyDescent="0.25">
      <c r="A167" s="124" t="s">
        <v>1619</v>
      </c>
      <c r="B167" s="124" t="s">
        <v>928</v>
      </c>
      <c r="C167" s="144" t="s">
        <v>166</v>
      </c>
      <c r="D167" s="195"/>
      <c r="E167" s="107"/>
      <c r="F167" s="107"/>
      <c r="G167" s="195"/>
      <c r="H167" s="195"/>
      <c r="K167" s="195"/>
      <c r="L167" s="107"/>
      <c r="M167" s="107"/>
      <c r="N167" s="195"/>
    </row>
    <row r="168" spans="1:14" outlineLevel="1" x14ac:dyDescent="0.25">
      <c r="A168" s="124" t="s">
        <v>1620</v>
      </c>
      <c r="B168" s="212" t="s">
        <v>930</v>
      </c>
      <c r="C168" s="144" t="s">
        <v>166</v>
      </c>
      <c r="D168" s="195"/>
      <c r="E168" s="107"/>
      <c r="F168" s="107"/>
      <c r="G168" s="195"/>
      <c r="H168" s="195"/>
      <c r="K168" s="195"/>
      <c r="L168" s="107"/>
      <c r="M168" s="107"/>
      <c r="N168" s="195"/>
    </row>
    <row r="169" spans="1:14" outlineLevel="1" x14ac:dyDescent="0.25">
      <c r="A169" s="124" t="s">
        <v>1621</v>
      </c>
      <c r="D169" s="195"/>
      <c r="E169" s="107"/>
      <c r="F169" s="107"/>
      <c r="G169" s="195"/>
      <c r="H169" s="195"/>
      <c r="K169" s="195"/>
      <c r="L169" s="107"/>
      <c r="M169" s="107"/>
      <c r="N169" s="195"/>
    </row>
    <row r="170" spans="1:14" outlineLevel="1" x14ac:dyDescent="0.25">
      <c r="A170" s="124" t="s">
        <v>1622</v>
      </c>
      <c r="D170" s="195"/>
      <c r="E170" s="107"/>
      <c r="F170" s="107"/>
      <c r="G170" s="195"/>
      <c r="H170" s="195"/>
      <c r="K170" s="195"/>
      <c r="L170" s="107"/>
      <c r="M170" s="107"/>
      <c r="N170" s="195"/>
    </row>
    <row r="171" spans="1:14" outlineLevel="1" x14ac:dyDescent="0.25">
      <c r="A171" s="124" t="s">
        <v>1623</v>
      </c>
      <c r="D171" s="195"/>
      <c r="E171" s="107"/>
      <c r="F171" s="107"/>
      <c r="G171" s="195"/>
      <c r="H171" s="195"/>
      <c r="K171" s="195"/>
      <c r="L171" s="107"/>
      <c r="M171" s="107"/>
      <c r="N171" s="195"/>
    </row>
    <row r="172" spans="1:14" x14ac:dyDescent="0.25">
      <c r="A172" s="134"/>
      <c r="B172" s="135" t="s">
        <v>1624</v>
      </c>
      <c r="C172" s="134" t="s">
        <v>1461</v>
      </c>
      <c r="D172" s="134"/>
      <c r="E172" s="134"/>
      <c r="F172" s="137"/>
      <c r="G172" s="137"/>
      <c r="H172" s="195"/>
      <c r="I172" s="214"/>
      <c r="J172" s="161"/>
      <c r="K172" s="161"/>
      <c r="L172" s="161"/>
      <c r="M172" s="213"/>
      <c r="N172" s="213"/>
    </row>
    <row r="173" spans="1:14" ht="15" customHeight="1" x14ac:dyDescent="0.25">
      <c r="A173" s="124" t="s">
        <v>1625</v>
      </c>
      <c r="B173" s="124" t="s">
        <v>1626</v>
      </c>
      <c r="C173" s="144" t="s">
        <v>166</v>
      </c>
      <c r="D173" s="195"/>
      <c r="E173" s="195"/>
      <c r="F173" s="195"/>
      <c r="G173" s="195"/>
      <c r="H173" s="195"/>
      <c r="K173" s="195"/>
      <c r="L173" s="195"/>
      <c r="M173" s="195"/>
      <c r="N173" s="195"/>
    </row>
    <row r="174" spans="1:14" outlineLevel="1" x14ac:dyDescent="0.25">
      <c r="A174" s="124" t="s">
        <v>1627</v>
      </c>
      <c r="D174" s="195"/>
      <c r="E174" s="195"/>
      <c r="F174" s="195"/>
      <c r="G174" s="195"/>
      <c r="H174" s="195"/>
      <c r="K174" s="195"/>
      <c r="L174" s="195"/>
      <c r="M174" s="195"/>
      <c r="N174" s="195"/>
    </row>
    <row r="175" spans="1:14" outlineLevel="1" x14ac:dyDescent="0.25">
      <c r="A175" s="124" t="s">
        <v>1628</v>
      </c>
      <c r="D175" s="195"/>
      <c r="E175" s="195"/>
      <c r="F175" s="195"/>
      <c r="G175" s="195"/>
      <c r="H175" s="195"/>
      <c r="K175" s="195"/>
      <c r="L175" s="195"/>
      <c r="M175" s="195"/>
      <c r="N175" s="195"/>
    </row>
    <row r="176" spans="1:14" outlineLevel="1" x14ac:dyDescent="0.25">
      <c r="A176" s="124" t="s">
        <v>1629</v>
      </c>
      <c r="D176" s="195"/>
      <c r="E176" s="195"/>
      <c r="F176" s="195"/>
      <c r="G176" s="195"/>
      <c r="H176" s="195"/>
      <c r="K176" s="195"/>
      <c r="L176" s="195"/>
      <c r="M176" s="195"/>
      <c r="N176" s="195"/>
    </row>
    <row r="177" spans="1:14" outlineLevel="1" x14ac:dyDescent="0.25">
      <c r="A177" s="124" t="s">
        <v>1630</v>
      </c>
      <c r="D177" s="195"/>
      <c r="E177" s="195"/>
      <c r="F177" s="195"/>
      <c r="G177" s="195"/>
      <c r="H177" s="195"/>
      <c r="K177" s="195"/>
      <c r="L177" s="195"/>
      <c r="M177" s="195"/>
      <c r="N177" s="195"/>
    </row>
    <row r="178" spans="1:14" outlineLevel="1" x14ac:dyDescent="0.25">
      <c r="A178" s="124" t="s">
        <v>1631</v>
      </c>
    </row>
    <row r="179" spans="1:14" outlineLevel="1" x14ac:dyDescent="0.25">
      <c r="A179" s="124" t="s">
        <v>1632</v>
      </c>
    </row>
  </sheetData>
  <sheetProtection sheet="1" objects="1" scenarios="1"/>
  <protectedRanges>
    <protectedRange sqref="C3 C10 B11:C17 C19:D19 F19:G19 B22:D36 C39:C41 F39:F41 B43:C47 F43:F47 B78:C80 B153:C165 B104:C128 C130:C136 B133:B136 C138:C146 B141:B146 C148:C151 B82:C102 B50:C76" name="Public Sector Assets"/>
    <protectedRange sqref="C167 B169:C171" name="NPLs"/>
    <protectedRange sqref="C173:C179 B174:B179" name="Concentration Risks"/>
    <protectedRange sqref="B168:C168" name="Mortgage Assets II"/>
  </protectedRanges>
  <hyperlinks>
    <hyperlink ref="B129" location="'2. Harmonised Glossary'!A9" display="Breakdown by Interest Rate" xr:uid="{5E41B774-61DC-419F-AE93-06ED01B5319D}"/>
    <hyperlink ref="B166" location="'C. HTT Harmonised Glossary'!B19" display="9. Non-Performing Loans" xr:uid="{227A8038-5991-486B-9EB2-C6D2E628130E}"/>
    <hyperlink ref="B6" location="'B2. Public Sector Assets'!B8" display="8. Public Sector Assets" xr:uid="{3910CEE7-56D4-4961-84EC-B5613B37A464}"/>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52247-35E1-497C-A622-4C91A419B46F}">
  <sheetPr>
    <tabColor theme="5"/>
  </sheetPr>
  <dimension ref="A1:G257"/>
  <sheetViews>
    <sheetView zoomScale="90" zoomScaleNormal="90" workbookViewId="0"/>
  </sheetViews>
  <sheetFormatPr defaultColWidth="8.85546875" defaultRowHeight="15" outlineLevelRow="1" x14ac:dyDescent="0.25"/>
  <cols>
    <col min="1" max="1" width="10.7109375" style="110" customWidth="1"/>
    <col min="2" max="2" width="60.7109375" style="110" customWidth="1"/>
    <col min="3" max="4" width="40.7109375" style="110" customWidth="1"/>
    <col min="5" max="5" width="6.7109375" style="110" customWidth="1"/>
    <col min="6" max="6" width="40.7109375" style="110" customWidth="1"/>
    <col min="7" max="7" width="40.7109375" style="107" customWidth="1"/>
    <col min="8" max="16384" width="8.85546875" style="127"/>
  </cols>
  <sheetData>
    <row r="1" spans="1:7" ht="31.5" x14ac:dyDescent="0.25">
      <c r="A1" s="106" t="s">
        <v>1633</v>
      </c>
      <c r="B1" s="106"/>
      <c r="C1" s="107"/>
      <c r="D1" s="107"/>
      <c r="E1" s="107"/>
      <c r="F1" s="108" t="s">
        <v>3214</v>
      </c>
    </row>
    <row r="2" spans="1:7" ht="15.75" thickBot="1" x14ac:dyDescent="0.3">
      <c r="A2" s="107"/>
      <c r="B2" s="107"/>
      <c r="C2" s="107"/>
      <c r="D2" s="107"/>
      <c r="E2" s="107"/>
      <c r="F2" s="107"/>
    </row>
    <row r="3" spans="1:7" ht="19.5" thickBot="1" x14ac:dyDescent="0.3">
      <c r="A3" s="111"/>
      <c r="B3" s="112" t="s">
        <v>1</v>
      </c>
      <c r="C3" s="113" t="s">
        <v>2</v>
      </c>
      <c r="D3" s="111"/>
      <c r="E3" s="111"/>
      <c r="F3" s="111"/>
      <c r="G3" s="111"/>
    </row>
    <row r="4" spans="1:7" ht="15.75" thickBot="1" x14ac:dyDescent="0.3"/>
    <row r="5" spans="1:7" ht="19.5" thickBot="1" x14ac:dyDescent="0.3">
      <c r="A5" s="114"/>
      <c r="B5" s="205" t="s">
        <v>1634</v>
      </c>
      <c r="C5" s="114"/>
      <c r="E5" s="116"/>
      <c r="F5" s="116"/>
    </row>
    <row r="6" spans="1:7" ht="15.75" thickBot="1" x14ac:dyDescent="0.3">
      <c r="B6" s="206" t="s">
        <v>1635</v>
      </c>
    </row>
    <row r="7" spans="1:7" x14ac:dyDescent="0.25">
      <c r="B7" s="120"/>
    </row>
    <row r="8" spans="1:7" ht="37.5" x14ac:dyDescent="0.25">
      <c r="A8" s="121" t="s">
        <v>11</v>
      </c>
      <c r="B8" s="121" t="s">
        <v>1635</v>
      </c>
      <c r="C8" s="122"/>
      <c r="D8" s="122"/>
      <c r="E8" s="122"/>
      <c r="F8" s="122"/>
      <c r="G8" s="123"/>
    </row>
    <row r="9" spans="1:7" ht="15" customHeight="1" x14ac:dyDescent="0.25">
      <c r="A9" s="134"/>
      <c r="B9" s="135" t="s">
        <v>1449</v>
      </c>
      <c r="C9" s="134" t="s">
        <v>1636</v>
      </c>
      <c r="D9" s="134"/>
      <c r="E9" s="136"/>
      <c r="F9" s="134"/>
      <c r="G9" s="137"/>
    </row>
    <row r="10" spans="1:7" x14ac:dyDescent="0.25">
      <c r="A10" s="124" t="s">
        <v>1637</v>
      </c>
      <c r="B10" s="124" t="s">
        <v>1638</v>
      </c>
      <c r="C10" s="207" t="s">
        <v>166</v>
      </c>
    </row>
    <row r="11" spans="1:7" outlineLevel="1" x14ac:dyDescent="0.25">
      <c r="A11" s="124" t="s">
        <v>1639</v>
      </c>
      <c r="B11" s="149" t="s">
        <v>718</v>
      </c>
      <c r="C11" s="207"/>
    </row>
    <row r="12" spans="1:7" outlineLevel="1" x14ac:dyDescent="0.25">
      <c r="A12" s="124" t="s">
        <v>1640</v>
      </c>
      <c r="B12" s="149" t="s">
        <v>720</v>
      </c>
      <c r="C12" s="207"/>
    </row>
    <row r="13" spans="1:7" outlineLevel="1" x14ac:dyDescent="0.25">
      <c r="A13" s="124" t="s">
        <v>1641</v>
      </c>
      <c r="B13" s="128"/>
    </row>
    <row r="14" spans="1:7" outlineLevel="1" x14ac:dyDescent="0.25">
      <c r="A14" s="124" t="s">
        <v>1642</v>
      </c>
      <c r="B14" s="128"/>
    </row>
    <row r="15" spans="1:7" outlineLevel="1" x14ac:dyDescent="0.25">
      <c r="A15" s="124" t="s">
        <v>1643</v>
      </c>
      <c r="B15" s="128"/>
    </row>
    <row r="16" spans="1:7" outlineLevel="1" x14ac:dyDescent="0.25">
      <c r="A16" s="124" t="s">
        <v>1644</v>
      </c>
      <c r="B16" s="128"/>
    </row>
    <row r="17" spans="1:7" ht="15" customHeight="1" x14ac:dyDescent="0.25">
      <c r="A17" s="134"/>
      <c r="B17" s="135" t="s">
        <v>1645</v>
      </c>
      <c r="C17" s="134" t="s">
        <v>1646</v>
      </c>
      <c r="D17" s="134"/>
      <c r="E17" s="136"/>
      <c r="F17" s="137"/>
      <c r="G17" s="137"/>
    </row>
    <row r="18" spans="1:7" x14ac:dyDescent="0.25">
      <c r="A18" s="124" t="s">
        <v>1647</v>
      </c>
      <c r="B18" s="124" t="s">
        <v>729</v>
      </c>
      <c r="C18" s="144" t="s">
        <v>166</v>
      </c>
    </row>
    <row r="19" spans="1:7" outlineLevel="1" x14ac:dyDescent="0.25">
      <c r="A19" s="124" t="s">
        <v>1648</v>
      </c>
      <c r="C19" s="146"/>
    </row>
    <row r="20" spans="1:7" outlineLevel="1" x14ac:dyDescent="0.25">
      <c r="A20" s="124" t="s">
        <v>1649</v>
      </c>
      <c r="C20" s="146"/>
    </row>
    <row r="21" spans="1:7" outlineLevel="1" x14ac:dyDescent="0.25">
      <c r="A21" s="124" t="s">
        <v>1650</v>
      </c>
      <c r="C21" s="146"/>
    </row>
    <row r="22" spans="1:7" outlineLevel="1" x14ac:dyDescent="0.25">
      <c r="A22" s="124" t="s">
        <v>1651</v>
      </c>
      <c r="C22" s="146"/>
    </row>
    <row r="23" spans="1:7" outlineLevel="1" x14ac:dyDescent="0.25">
      <c r="A23" s="124" t="s">
        <v>1652</v>
      </c>
      <c r="C23" s="146"/>
    </row>
    <row r="24" spans="1:7" outlineLevel="1" x14ac:dyDescent="0.25">
      <c r="A24" s="124" t="s">
        <v>1653</v>
      </c>
      <c r="C24" s="146"/>
    </row>
    <row r="25" spans="1:7" ht="15" customHeight="1" x14ac:dyDescent="0.25">
      <c r="A25" s="134"/>
      <c r="B25" s="135" t="s">
        <v>1654</v>
      </c>
      <c r="C25" s="134" t="s">
        <v>1646</v>
      </c>
      <c r="D25" s="134"/>
      <c r="E25" s="136"/>
      <c r="F25" s="137"/>
      <c r="G25" s="137"/>
    </row>
    <row r="26" spans="1:7" x14ac:dyDescent="0.25">
      <c r="A26" s="124" t="s">
        <v>1655</v>
      </c>
      <c r="B26" s="208" t="s">
        <v>738</v>
      </c>
      <c r="C26" s="209">
        <f>SUM(C27:C53)</f>
        <v>0</v>
      </c>
      <c r="D26" s="210"/>
      <c r="F26" s="210"/>
      <c r="G26" s="110"/>
    </row>
    <row r="27" spans="1:7" x14ac:dyDescent="0.25">
      <c r="A27" s="124" t="s">
        <v>1656</v>
      </c>
      <c r="B27" s="124" t="s">
        <v>740</v>
      </c>
      <c r="C27" s="144" t="s">
        <v>166</v>
      </c>
      <c r="D27" s="210"/>
      <c r="F27" s="210"/>
      <c r="G27" s="110"/>
    </row>
    <row r="28" spans="1:7" x14ac:dyDescent="0.25">
      <c r="A28" s="124" t="s">
        <v>1657</v>
      </c>
      <c r="B28" s="124" t="s">
        <v>742</v>
      </c>
      <c r="C28" s="144" t="s">
        <v>166</v>
      </c>
      <c r="D28" s="210"/>
      <c r="F28" s="210"/>
      <c r="G28" s="110"/>
    </row>
    <row r="29" spans="1:7" x14ac:dyDescent="0.25">
      <c r="A29" s="124" t="s">
        <v>1658</v>
      </c>
      <c r="B29" s="124" t="s">
        <v>744</v>
      </c>
      <c r="C29" s="144" t="s">
        <v>166</v>
      </c>
      <c r="D29" s="210"/>
      <c r="F29" s="210"/>
      <c r="G29" s="110"/>
    </row>
    <row r="30" spans="1:7" x14ac:dyDescent="0.25">
      <c r="A30" s="124" t="s">
        <v>1659</v>
      </c>
      <c r="B30" s="124" t="s">
        <v>746</v>
      </c>
      <c r="C30" s="144" t="s">
        <v>166</v>
      </c>
      <c r="D30" s="210"/>
      <c r="F30" s="210"/>
      <c r="G30" s="110"/>
    </row>
    <row r="31" spans="1:7" x14ac:dyDescent="0.25">
      <c r="A31" s="124" t="s">
        <v>1660</v>
      </c>
      <c r="B31" s="124" t="s">
        <v>748</v>
      </c>
      <c r="C31" s="144" t="s">
        <v>166</v>
      </c>
      <c r="D31" s="210"/>
      <c r="F31" s="210"/>
      <c r="G31" s="110"/>
    </row>
    <row r="32" spans="1:7" x14ac:dyDescent="0.25">
      <c r="A32" s="124" t="s">
        <v>1661</v>
      </c>
      <c r="B32" s="124" t="s">
        <v>750</v>
      </c>
      <c r="C32" s="144" t="s">
        <v>166</v>
      </c>
      <c r="D32" s="210"/>
      <c r="F32" s="210"/>
      <c r="G32" s="110"/>
    </row>
    <row r="33" spans="1:7" x14ac:dyDescent="0.25">
      <c r="A33" s="124" t="s">
        <v>1662</v>
      </c>
      <c r="B33" s="124" t="s">
        <v>752</v>
      </c>
      <c r="C33" s="144" t="s">
        <v>166</v>
      </c>
      <c r="D33" s="210"/>
      <c r="F33" s="210"/>
      <c r="G33" s="110"/>
    </row>
    <row r="34" spans="1:7" x14ac:dyDescent="0.25">
      <c r="A34" s="124" t="s">
        <v>1663</v>
      </c>
      <c r="B34" s="124" t="s">
        <v>754</v>
      </c>
      <c r="C34" s="144" t="s">
        <v>166</v>
      </c>
      <c r="D34" s="210"/>
      <c r="F34" s="210"/>
      <c r="G34" s="110"/>
    </row>
    <row r="35" spans="1:7" x14ac:dyDescent="0.25">
      <c r="A35" s="124" t="s">
        <v>1664</v>
      </c>
      <c r="B35" s="124" t="s">
        <v>756</v>
      </c>
      <c r="C35" s="144" t="s">
        <v>166</v>
      </c>
      <c r="D35" s="210"/>
      <c r="F35" s="210"/>
      <c r="G35" s="110"/>
    </row>
    <row r="36" spans="1:7" x14ac:dyDescent="0.25">
      <c r="A36" s="124" t="s">
        <v>1665</v>
      </c>
      <c r="B36" s="124" t="s">
        <v>758</v>
      </c>
      <c r="C36" s="144" t="s">
        <v>166</v>
      </c>
      <c r="D36" s="210"/>
      <c r="F36" s="210"/>
      <c r="G36" s="110"/>
    </row>
    <row r="37" spans="1:7" x14ac:dyDescent="0.25">
      <c r="A37" s="124" t="s">
        <v>1666</v>
      </c>
      <c r="B37" s="124" t="s">
        <v>760</v>
      </c>
      <c r="C37" s="144" t="s">
        <v>166</v>
      </c>
      <c r="D37" s="210"/>
      <c r="F37" s="210"/>
      <c r="G37" s="110"/>
    </row>
    <row r="38" spans="1:7" x14ac:dyDescent="0.25">
      <c r="A38" s="124" t="s">
        <v>1667</v>
      </c>
      <c r="B38" s="124" t="s">
        <v>762</v>
      </c>
      <c r="C38" s="144" t="s">
        <v>166</v>
      </c>
      <c r="D38" s="210"/>
      <c r="F38" s="210"/>
      <c r="G38" s="110"/>
    </row>
    <row r="39" spans="1:7" x14ac:dyDescent="0.25">
      <c r="A39" s="124" t="s">
        <v>1668</v>
      </c>
      <c r="B39" s="124" t="s">
        <v>764</v>
      </c>
      <c r="C39" s="144" t="s">
        <v>166</v>
      </c>
      <c r="D39" s="210"/>
      <c r="F39" s="210"/>
      <c r="G39" s="110"/>
    </row>
    <row r="40" spans="1:7" x14ac:dyDescent="0.25">
      <c r="A40" s="124" t="s">
        <v>1669</v>
      </c>
      <c r="B40" s="124" t="s">
        <v>766</v>
      </c>
      <c r="C40" s="144" t="s">
        <v>166</v>
      </c>
      <c r="D40" s="210"/>
      <c r="F40" s="210"/>
      <c r="G40" s="110"/>
    </row>
    <row r="41" spans="1:7" x14ac:dyDescent="0.25">
      <c r="A41" s="124" t="s">
        <v>1670</v>
      </c>
      <c r="B41" s="124" t="s">
        <v>768</v>
      </c>
      <c r="C41" s="144" t="s">
        <v>166</v>
      </c>
      <c r="D41" s="210"/>
      <c r="F41" s="210"/>
      <c r="G41" s="110"/>
    </row>
    <row r="42" spans="1:7" x14ac:dyDescent="0.25">
      <c r="A42" s="124" t="s">
        <v>1671</v>
      </c>
      <c r="B42" s="124" t="s">
        <v>770</v>
      </c>
      <c r="C42" s="144" t="s">
        <v>166</v>
      </c>
      <c r="D42" s="210"/>
      <c r="F42" s="210"/>
      <c r="G42" s="110"/>
    </row>
    <row r="43" spans="1:7" x14ac:dyDescent="0.25">
      <c r="A43" s="124" t="s">
        <v>1672</v>
      </c>
      <c r="B43" s="124" t="s">
        <v>772</v>
      </c>
      <c r="C43" s="144" t="s">
        <v>166</v>
      </c>
      <c r="D43" s="210"/>
      <c r="F43" s="210"/>
      <c r="G43" s="110"/>
    </row>
    <row r="44" spans="1:7" x14ac:dyDescent="0.25">
      <c r="A44" s="124" t="s">
        <v>1673</v>
      </c>
      <c r="B44" s="124" t="s">
        <v>774</v>
      </c>
      <c r="C44" s="144" t="s">
        <v>166</v>
      </c>
      <c r="D44" s="210"/>
      <c r="F44" s="210"/>
      <c r="G44" s="110"/>
    </row>
    <row r="45" spans="1:7" x14ac:dyDescent="0.25">
      <c r="A45" s="124" t="s">
        <v>1674</v>
      </c>
      <c r="B45" s="124" t="s">
        <v>776</v>
      </c>
      <c r="C45" s="144" t="s">
        <v>166</v>
      </c>
      <c r="D45" s="210"/>
      <c r="F45" s="210"/>
      <c r="G45" s="110"/>
    </row>
    <row r="46" spans="1:7" x14ac:dyDescent="0.25">
      <c r="A46" s="124" t="s">
        <v>1675</v>
      </c>
      <c r="B46" s="124" t="s">
        <v>778</v>
      </c>
      <c r="C46" s="144" t="s">
        <v>166</v>
      </c>
      <c r="D46" s="210"/>
      <c r="F46" s="210"/>
      <c r="G46" s="110"/>
    </row>
    <row r="47" spans="1:7" x14ac:dyDescent="0.25">
      <c r="A47" s="124" t="s">
        <v>1676</v>
      </c>
      <c r="B47" s="124" t="s">
        <v>780</v>
      </c>
      <c r="C47" s="144" t="s">
        <v>166</v>
      </c>
      <c r="D47" s="210"/>
      <c r="F47" s="210"/>
      <c r="G47" s="110"/>
    </row>
    <row r="48" spans="1:7" x14ac:dyDescent="0.25">
      <c r="A48" s="124" t="s">
        <v>1677</v>
      </c>
      <c r="B48" s="124" t="s">
        <v>782</v>
      </c>
      <c r="C48" s="144" t="s">
        <v>166</v>
      </c>
      <c r="D48" s="210"/>
      <c r="F48" s="210"/>
      <c r="G48" s="110"/>
    </row>
    <row r="49" spans="1:7" x14ac:dyDescent="0.25">
      <c r="A49" s="124" t="s">
        <v>1678</v>
      </c>
      <c r="B49" s="124" t="s">
        <v>784</v>
      </c>
      <c r="C49" s="144" t="s">
        <v>166</v>
      </c>
      <c r="D49" s="210"/>
      <c r="F49" s="210"/>
      <c r="G49" s="110"/>
    </row>
    <row r="50" spans="1:7" x14ac:dyDescent="0.25">
      <c r="A50" s="124" t="s">
        <v>1679</v>
      </c>
      <c r="B50" s="124" t="s">
        <v>786</v>
      </c>
      <c r="C50" s="144" t="s">
        <v>166</v>
      </c>
      <c r="D50" s="210"/>
      <c r="F50" s="210"/>
      <c r="G50" s="110"/>
    </row>
    <row r="51" spans="1:7" x14ac:dyDescent="0.25">
      <c r="A51" s="124" t="s">
        <v>1680</v>
      </c>
      <c r="B51" s="124" t="s">
        <v>788</v>
      </c>
      <c r="C51" s="144" t="s">
        <v>166</v>
      </c>
      <c r="D51" s="210"/>
      <c r="F51" s="210"/>
      <c r="G51" s="110"/>
    </row>
    <row r="52" spans="1:7" x14ac:dyDescent="0.25">
      <c r="A52" s="124" t="s">
        <v>1681</v>
      </c>
      <c r="B52" s="124" t="s">
        <v>790</v>
      </c>
      <c r="C52" s="144" t="s">
        <v>166</v>
      </c>
      <c r="D52" s="210"/>
      <c r="F52" s="210"/>
      <c r="G52" s="110"/>
    </row>
    <row r="53" spans="1:7" x14ac:dyDescent="0.25">
      <c r="A53" s="124" t="s">
        <v>1682</v>
      </c>
      <c r="B53" s="124" t="s">
        <v>792</v>
      </c>
      <c r="C53" s="144" t="s">
        <v>166</v>
      </c>
      <c r="D53" s="210"/>
      <c r="F53" s="210"/>
      <c r="G53" s="110"/>
    </row>
    <row r="54" spans="1:7" x14ac:dyDescent="0.25">
      <c r="A54" s="124" t="s">
        <v>1683</v>
      </c>
      <c r="B54" s="208" t="s">
        <v>285</v>
      </c>
      <c r="C54" s="209">
        <f>SUM(C55:C57)</f>
        <v>0</v>
      </c>
      <c r="D54" s="210"/>
      <c r="F54" s="210"/>
      <c r="G54" s="110"/>
    </row>
    <row r="55" spans="1:7" x14ac:dyDescent="0.25">
      <c r="A55" s="124" t="s">
        <v>1684</v>
      </c>
      <c r="B55" s="124" t="s">
        <v>795</v>
      </c>
      <c r="C55" s="144" t="s">
        <v>166</v>
      </c>
      <c r="D55" s="210"/>
      <c r="F55" s="210"/>
      <c r="G55" s="110"/>
    </row>
    <row r="56" spans="1:7" x14ac:dyDescent="0.25">
      <c r="A56" s="124" t="s">
        <v>1685</v>
      </c>
      <c r="B56" s="124" t="s">
        <v>797</v>
      </c>
      <c r="C56" s="144" t="s">
        <v>166</v>
      </c>
      <c r="D56" s="210"/>
      <c r="F56" s="210"/>
      <c r="G56" s="110"/>
    </row>
    <row r="57" spans="1:7" x14ac:dyDescent="0.25">
      <c r="A57" s="124" t="s">
        <v>1686</v>
      </c>
      <c r="B57" s="124" t="s">
        <v>799</v>
      </c>
      <c r="C57" s="144" t="s">
        <v>166</v>
      </c>
      <c r="D57" s="210"/>
      <c r="F57" s="210"/>
      <c r="G57" s="110"/>
    </row>
    <row r="58" spans="1:7" x14ac:dyDescent="0.25">
      <c r="A58" s="124" t="s">
        <v>1687</v>
      </c>
      <c r="B58" s="208" t="s">
        <v>83</v>
      </c>
      <c r="C58" s="209">
        <f>SUM(C59:C69)</f>
        <v>0</v>
      </c>
      <c r="D58" s="210"/>
      <c r="F58" s="210"/>
      <c r="G58" s="110"/>
    </row>
    <row r="59" spans="1:7" x14ac:dyDescent="0.25">
      <c r="A59" s="124" t="s">
        <v>1688</v>
      </c>
      <c r="B59" s="138" t="s">
        <v>287</v>
      </c>
      <c r="C59" s="144" t="s">
        <v>166</v>
      </c>
      <c r="D59" s="210"/>
      <c r="F59" s="210"/>
      <c r="G59" s="110"/>
    </row>
    <row r="60" spans="1:7" x14ac:dyDescent="0.25">
      <c r="A60" s="124" t="s">
        <v>1689</v>
      </c>
      <c r="B60" s="124" t="s">
        <v>803</v>
      </c>
      <c r="C60" s="144" t="s">
        <v>166</v>
      </c>
      <c r="D60" s="210"/>
      <c r="F60" s="210"/>
      <c r="G60" s="110"/>
    </row>
    <row r="61" spans="1:7" x14ac:dyDescent="0.25">
      <c r="A61" s="124" t="s">
        <v>1690</v>
      </c>
      <c r="B61" s="138" t="s">
        <v>289</v>
      </c>
      <c r="C61" s="144" t="s">
        <v>166</v>
      </c>
      <c r="D61" s="210"/>
      <c r="F61" s="210"/>
      <c r="G61" s="110"/>
    </row>
    <row r="62" spans="1:7" x14ac:dyDescent="0.25">
      <c r="A62" s="124" t="s">
        <v>1691</v>
      </c>
      <c r="B62" s="138" t="s">
        <v>291</v>
      </c>
      <c r="C62" s="144" t="s">
        <v>166</v>
      </c>
      <c r="D62" s="210"/>
      <c r="F62" s="210"/>
      <c r="G62" s="110"/>
    </row>
    <row r="63" spans="1:7" x14ac:dyDescent="0.25">
      <c r="A63" s="124" t="s">
        <v>1692</v>
      </c>
      <c r="B63" s="138" t="s">
        <v>14</v>
      </c>
      <c r="C63" s="144" t="s">
        <v>166</v>
      </c>
      <c r="D63" s="210"/>
      <c r="F63" s="210"/>
      <c r="G63" s="110"/>
    </row>
    <row r="64" spans="1:7" x14ac:dyDescent="0.25">
      <c r="A64" s="124" t="s">
        <v>1693</v>
      </c>
      <c r="B64" s="138" t="s">
        <v>294</v>
      </c>
      <c r="C64" s="144" t="s">
        <v>166</v>
      </c>
      <c r="D64" s="210"/>
      <c r="F64" s="210"/>
      <c r="G64" s="110"/>
    </row>
    <row r="65" spans="1:7" x14ac:dyDescent="0.25">
      <c r="A65" s="124" t="s">
        <v>1694</v>
      </c>
      <c r="B65" s="138" t="s">
        <v>296</v>
      </c>
      <c r="C65" s="144" t="s">
        <v>166</v>
      </c>
      <c r="D65" s="210"/>
      <c r="F65" s="210"/>
      <c r="G65" s="110"/>
    </row>
    <row r="66" spans="1:7" x14ac:dyDescent="0.25">
      <c r="A66" s="124" t="s">
        <v>1695</v>
      </c>
      <c r="B66" s="138" t="s">
        <v>298</v>
      </c>
      <c r="C66" s="144" t="s">
        <v>166</v>
      </c>
      <c r="D66" s="210"/>
      <c r="F66" s="210"/>
      <c r="G66" s="110"/>
    </row>
    <row r="67" spans="1:7" x14ac:dyDescent="0.25">
      <c r="A67" s="124" t="s">
        <v>1696</v>
      </c>
      <c r="B67" s="138" t="s">
        <v>300</v>
      </c>
      <c r="C67" s="144" t="s">
        <v>166</v>
      </c>
      <c r="D67" s="210"/>
      <c r="F67" s="210"/>
      <c r="G67" s="110"/>
    </row>
    <row r="68" spans="1:7" x14ac:dyDescent="0.25">
      <c r="A68" s="124" t="s">
        <v>1697</v>
      </c>
      <c r="B68" s="138" t="s">
        <v>302</v>
      </c>
      <c r="C68" s="144" t="s">
        <v>166</v>
      </c>
      <c r="D68" s="210"/>
      <c r="F68" s="210"/>
      <c r="G68" s="110"/>
    </row>
    <row r="69" spans="1:7" x14ac:dyDescent="0.25">
      <c r="A69" s="124" t="s">
        <v>1698</v>
      </c>
      <c r="B69" s="138" t="s">
        <v>83</v>
      </c>
      <c r="C69" s="144" t="s">
        <v>166</v>
      </c>
      <c r="D69" s="210"/>
      <c r="F69" s="210"/>
      <c r="G69" s="110"/>
    </row>
    <row r="70" spans="1:7" outlineLevel="1" x14ac:dyDescent="0.25">
      <c r="A70" s="124" t="s">
        <v>1699</v>
      </c>
      <c r="B70" s="211" t="s">
        <v>87</v>
      </c>
      <c r="C70" s="144"/>
      <c r="G70" s="110"/>
    </row>
    <row r="71" spans="1:7" outlineLevel="1" x14ac:dyDescent="0.25">
      <c r="A71" s="124" t="s">
        <v>1700</v>
      </c>
      <c r="B71" s="211" t="s">
        <v>87</v>
      </c>
      <c r="C71" s="144"/>
      <c r="G71" s="110"/>
    </row>
    <row r="72" spans="1:7" outlineLevel="1" x14ac:dyDescent="0.25">
      <c r="A72" s="124" t="s">
        <v>1701</v>
      </c>
      <c r="B72" s="211" t="s">
        <v>87</v>
      </c>
      <c r="C72" s="144"/>
      <c r="G72" s="110"/>
    </row>
    <row r="73" spans="1:7" outlineLevel="1" x14ac:dyDescent="0.25">
      <c r="A73" s="124" t="s">
        <v>1702</v>
      </c>
      <c r="B73" s="211" t="s">
        <v>87</v>
      </c>
      <c r="C73" s="144"/>
      <c r="G73" s="110"/>
    </row>
    <row r="74" spans="1:7" outlineLevel="1" x14ac:dyDescent="0.25">
      <c r="A74" s="124" t="s">
        <v>1703</v>
      </c>
      <c r="B74" s="211" t="s">
        <v>87</v>
      </c>
      <c r="C74" s="144"/>
      <c r="G74" s="110"/>
    </row>
    <row r="75" spans="1:7" outlineLevel="1" x14ac:dyDescent="0.25">
      <c r="A75" s="124" t="s">
        <v>1704</v>
      </c>
      <c r="B75" s="211" t="s">
        <v>87</v>
      </c>
      <c r="C75" s="144"/>
      <c r="G75" s="110"/>
    </row>
    <row r="76" spans="1:7" outlineLevel="1" x14ac:dyDescent="0.25">
      <c r="A76" s="124" t="s">
        <v>1705</v>
      </c>
      <c r="B76" s="211" t="s">
        <v>87</v>
      </c>
      <c r="C76" s="144"/>
      <c r="G76" s="110"/>
    </row>
    <row r="77" spans="1:7" outlineLevel="1" x14ac:dyDescent="0.25">
      <c r="A77" s="124" t="s">
        <v>1706</v>
      </c>
      <c r="B77" s="211" t="s">
        <v>87</v>
      </c>
      <c r="C77" s="144"/>
      <c r="G77" s="110"/>
    </row>
    <row r="78" spans="1:7" outlineLevel="1" x14ac:dyDescent="0.25">
      <c r="A78" s="124" t="s">
        <v>1707</v>
      </c>
      <c r="B78" s="211" t="s">
        <v>87</v>
      </c>
      <c r="C78" s="144"/>
      <c r="G78" s="110"/>
    </row>
    <row r="79" spans="1:7" outlineLevel="1" x14ac:dyDescent="0.25">
      <c r="A79" s="124" t="s">
        <v>1708</v>
      </c>
      <c r="B79" s="211" t="s">
        <v>87</v>
      </c>
      <c r="C79" s="144"/>
      <c r="G79" s="110"/>
    </row>
    <row r="80" spans="1:7" ht="15" customHeight="1" x14ac:dyDescent="0.25">
      <c r="A80" s="134"/>
      <c r="B80" s="135" t="s">
        <v>1709</v>
      </c>
      <c r="C80" s="134" t="s">
        <v>1646</v>
      </c>
      <c r="D80" s="134"/>
      <c r="E80" s="136"/>
      <c r="F80" s="137"/>
      <c r="G80" s="137"/>
    </row>
    <row r="81" spans="1:7" x14ac:dyDescent="0.25">
      <c r="A81" s="124" t="s">
        <v>1710</v>
      </c>
      <c r="B81" s="124" t="s">
        <v>889</v>
      </c>
      <c r="C81" s="144" t="s">
        <v>166</v>
      </c>
      <c r="E81" s="107"/>
    </row>
    <row r="82" spans="1:7" x14ac:dyDescent="0.25">
      <c r="A82" s="124" t="s">
        <v>1711</v>
      </c>
      <c r="B82" s="124" t="s">
        <v>891</v>
      </c>
      <c r="C82" s="144" t="s">
        <v>166</v>
      </c>
      <c r="E82" s="107"/>
    </row>
    <row r="83" spans="1:7" x14ac:dyDescent="0.25">
      <c r="A83" s="124" t="s">
        <v>1712</v>
      </c>
      <c r="B83" s="124" t="s">
        <v>83</v>
      </c>
      <c r="C83" s="144" t="s">
        <v>166</v>
      </c>
      <c r="E83" s="107"/>
    </row>
    <row r="84" spans="1:7" outlineLevel="1" x14ac:dyDescent="0.25">
      <c r="A84" s="124" t="s">
        <v>1713</v>
      </c>
      <c r="C84" s="146"/>
      <c r="E84" s="107"/>
    </row>
    <row r="85" spans="1:7" outlineLevel="1" x14ac:dyDescent="0.25">
      <c r="A85" s="124" t="s">
        <v>1714</v>
      </c>
      <c r="C85" s="146"/>
      <c r="E85" s="107"/>
    </row>
    <row r="86" spans="1:7" outlineLevel="1" x14ac:dyDescent="0.25">
      <c r="A86" s="124" t="s">
        <v>1715</v>
      </c>
      <c r="C86" s="146"/>
      <c r="E86" s="107"/>
    </row>
    <row r="87" spans="1:7" outlineLevel="1" x14ac:dyDescent="0.25">
      <c r="A87" s="124" t="s">
        <v>1716</v>
      </c>
      <c r="C87" s="146"/>
      <c r="E87" s="107"/>
    </row>
    <row r="88" spans="1:7" outlineLevel="1" x14ac:dyDescent="0.25">
      <c r="A88" s="124" t="s">
        <v>1717</v>
      </c>
      <c r="C88" s="146"/>
      <c r="E88" s="107"/>
    </row>
    <row r="89" spans="1:7" outlineLevel="1" x14ac:dyDescent="0.25">
      <c r="A89" s="124" t="s">
        <v>1718</v>
      </c>
      <c r="C89" s="146"/>
      <c r="E89" s="107"/>
    </row>
    <row r="90" spans="1:7" ht="15" customHeight="1" x14ac:dyDescent="0.25">
      <c r="A90" s="134"/>
      <c r="B90" s="135" t="s">
        <v>1719</v>
      </c>
      <c r="C90" s="134" t="s">
        <v>1646</v>
      </c>
      <c r="D90" s="134"/>
      <c r="E90" s="136"/>
      <c r="F90" s="137"/>
      <c r="G90" s="137"/>
    </row>
    <row r="91" spans="1:7" x14ac:dyDescent="0.25">
      <c r="A91" s="124" t="s">
        <v>1720</v>
      </c>
      <c r="B91" s="124" t="s">
        <v>901</v>
      </c>
      <c r="C91" s="144" t="s">
        <v>166</v>
      </c>
      <c r="E91" s="107"/>
    </row>
    <row r="92" spans="1:7" x14ac:dyDescent="0.25">
      <c r="A92" s="124" t="s">
        <v>1721</v>
      </c>
      <c r="B92" s="124" t="s">
        <v>903</v>
      </c>
      <c r="C92" s="144" t="s">
        <v>166</v>
      </c>
      <c r="E92" s="107"/>
    </row>
    <row r="93" spans="1:7" x14ac:dyDescent="0.25">
      <c r="A93" s="124" t="s">
        <v>1722</v>
      </c>
      <c r="B93" s="124" t="s">
        <v>83</v>
      </c>
      <c r="C93" s="144" t="s">
        <v>166</v>
      </c>
      <c r="E93" s="107"/>
    </row>
    <row r="94" spans="1:7" outlineLevel="1" x14ac:dyDescent="0.25">
      <c r="A94" s="124" t="s">
        <v>1723</v>
      </c>
      <c r="C94" s="146"/>
      <c r="E94" s="107"/>
    </row>
    <row r="95" spans="1:7" outlineLevel="1" x14ac:dyDescent="0.25">
      <c r="A95" s="124" t="s">
        <v>1724</v>
      </c>
      <c r="C95" s="146"/>
      <c r="E95" s="107"/>
    </row>
    <row r="96" spans="1:7" outlineLevel="1" x14ac:dyDescent="0.25">
      <c r="A96" s="124" t="s">
        <v>1725</v>
      </c>
      <c r="C96" s="146"/>
      <c r="E96" s="107"/>
    </row>
    <row r="97" spans="1:7" outlineLevel="1" x14ac:dyDescent="0.25">
      <c r="A97" s="124" t="s">
        <v>1726</v>
      </c>
      <c r="C97" s="146"/>
      <c r="E97" s="107"/>
    </row>
    <row r="98" spans="1:7" outlineLevel="1" x14ac:dyDescent="0.25">
      <c r="A98" s="124" t="s">
        <v>1727</v>
      </c>
      <c r="C98" s="146"/>
      <c r="E98" s="107"/>
    </row>
    <row r="99" spans="1:7" outlineLevel="1" x14ac:dyDescent="0.25">
      <c r="A99" s="124" t="s">
        <v>1728</v>
      </c>
      <c r="C99" s="146"/>
      <c r="E99" s="107"/>
    </row>
    <row r="100" spans="1:7" ht="15" customHeight="1" x14ac:dyDescent="0.25">
      <c r="A100" s="134"/>
      <c r="B100" s="135" t="s">
        <v>1729</v>
      </c>
      <c r="C100" s="134" t="s">
        <v>1646</v>
      </c>
      <c r="D100" s="134"/>
      <c r="E100" s="136"/>
      <c r="F100" s="137"/>
      <c r="G100" s="137"/>
    </row>
    <row r="101" spans="1:7" x14ac:dyDescent="0.25">
      <c r="A101" s="124" t="s">
        <v>1730</v>
      </c>
      <c r="B101" s="165" t="s">
        <v>913</v>
      </c>
      <c r="C101" s="144" t="s">
        <v>166</v>
      </c>
      <c r="E101" s="107"/>
    </row>
    <row r="102" spans="1:7" x14ac:dyDescent="0.25">
      <c r="A102" s="124" t="s">
        <v>1731</v>
      </c>
      <c r="B102" s="165" t="s">
        <v>915</v>
      </c>
      <c r="C102" s="144" t="s">
        <v>166</v>
      </c>
      <c r="E102" s="107"/>
    </row>
    <row r="103" spans="1:7" x14ac:dyDescent="0.25">
      <c r="A103" s="124" t="s">
        <v>1732</v>
      </c>
      <c r="B103" s="165" t="s">
        <v>917</v>
      </c>
      <c r="C103" s="144" t="s">
        <v>166</v>
      </c>
    </row>
    <row r="104" spans="1:7" x14ac:dyDescent="0.25">
      <c r="A104" s="124" t="s">
        <v>1733</v>
      </c>
      <c r="B104" s="165" t="s">
        <v>919</v>
      </c>
      <c r="C104" s="144" t="s">
        <v>166</v>
      </c>
    </row>
    <row r="105" spans="1:7" x14ac:dyDescent="0.25">
      <c r="A105" s="124" t="s">
        <v>1734</v>
      </c>
      <c r="B105" s="165" t="s">
        <v>921</v>
      </c>
      <c r="C105" s="144" t="s">
        <v>166</v>
      </c>
    </row>
    <row r="106" spans="1:7" outlineLevel="1" x14ac:dyDescent="0.25">
      <c r="A106" s="124" t="s">
        <v>1735</v>
      </c>
      <c r="B106" s="166"/>
      <c r="C106" s="146"/>
    </row>
    <row r="107" spans="1:7" outlineLevel="1" x14ac:dyDescent="0.25">
      <c r="A107" s="124" t="s">
        <v>1736</v>
      </c>
      <c r="B107" s="166"/>
      <c r="C107" s="146"/>
    </row>
    <row r="108" spans="1:7" outlineLevel="1" x14ac:dyDescent="0.25">
      <c r="A108" s="124" t="s">
        <v>1737</v>
      </c>
      <c r="B108" s="166"/>
      <c r="C108" s="146"/>
    </row>
    <row r="109" spans="1:7" outlineLevel="1" x14ac:dyDescent="0.25">
      <c r="A109" s="124" t="s">
        <v>1738</v>
      </c>
      <c r="B109" s="166"/>
      <c r="C109" s="146"/>
    </row>
    <row r="110" spans="1:7" ht="15" customHeight="1" x14ac:dyDescent="0.25">
      <c r="A110" s="134"/>
      <c r="B110" s="134" t="s">
        <v>1739</v>
      </c>
      <c r="C110" s="134" t="s">
        <v>1646</v>
      </c>
      <c r="D110" s="134"/>
      <c r="E110" s="136"/>
      <c r="F110" s="137"/>
      <c r="G110" s="137"/>
    </row>
    <row r="111" spans="1:7" x14ac:dyDescent="0.25">
      <c r="A111" s="124" t="s">
        <v>1740</v>
      </c>
      <c r="B111" s="124" t="s">
        <v>928</v>
      </c>
      <c r="C111" s="144" t="s">
        <v>166</v>
      </c>
      <c r="E111" s="107"/>
    </row>
    <row r="112" spans="1:7" outlineLevel="1" x14ac:dyDescent="0.25">
      <c r="A112" s="124" t="s">
        <v>1741</v>
      </c>
      <c r="B112" s="212" t="s">
        <v>930</v>
      </c>
      <c r="C112" s="144" t="s">
        <v>166</v>
      </c>
      <c r="E112" s="107"/>
    </row>
    <row r="113" spans="1:7" outlineLevel="1" x14ac:dyDescent="0.25">
      <c r="A113" s="124" t="s">
        <v>1742</v>
      </c>
      <c r="C113" s="144"/>
      <c r="E113" s="107"/>
    </row>
    <row r="114" spans="1:7" outlineLevel="1" x14ac:dyDescent="0.25">
      <c r="A114" s="124" t="s">
        <v>1743</v>
      </c>
      <c r="C114" s="146"/>
      <c r="E114" s="107"/>
    </row>
    <row r="115" spans="1:7" outlineLevel="1" x14ac:dyDescent="0.25">
      <c r="A115" s="124" t="s">
        <v>1744</v>
      </c>
      <c r="C115" s="146"/>
      <c r="E115" s="107"/>
    </row>
    <row r="116" spans="1:7" ht="15" customHeight="1" x14ac:dyDescent="0.25">
      <c r="A116" s="134"/>
      <c r="B116" s="135" t="s">
        <v>1745</v>
      </c>
      <c r="C116" s="134" t="s">
        <v>935</v>
      </c>
      <c r="D116" s="134" t="s">
        <v>936</v>
      </c>
      <c r="E116" s="136"/>
      <c r="F116" s="134" t="s">
        <v>1646</v>
      </c>
      <c r="G116" s="134" t="s">
        <v>937</v>
      </c>
    </row>
    <row r="117" spans="1:7" x14ac:dyDescent="0.25">
      <c r="A117" s="124" t="s">
        <v>1746</v>
      </c>
      <c r="B117" s="138" t="s">
        <v>939</v>
      </c>
      <c r="C117" s="139" t="s">
        <v>166</v>
      </c>
      <c r="D117" s="161"/>
      <c r="E117" s="161"/>
      <c r="F117" s="213"/>
      <c r="G117" s="213"/>
    </row>
    <row r="118" spans="1:7" x14ac:dyDescent="0.25">
      <c r="A118" s="161"/>
      <c r="B118" s="214"/>
      <c r="C118" s="161"/>
      <c r="D118" s="161"/>
      <c r="E118" s="161"/>
      <c r="F118" s="213"/>
      <c r="G118" s="213"/>
    </row>
    <row r="119" spans="1:7" x14ac:dyDescent="0.25">
      <c r="B119" s="138" t="s">
        <v>940</v>
      </c>
      <c r="C119" s="161"/>
      <c r="D119" s="161"/>
      <c r="E119" s="161"/>
      <c r="F119" s="213"/>
      <c r="G119" s="213"/>
    </row>
    <row r="120" spans="1:7" x14ac:dyDescent="0.25">
      <c r="A120" s="124" t="s">
        <v>1747</v>
      </c>
      <c r="B120" s="191" t="s">
        <v>1075</v>
      </c>
      <c r="C120" s="139" t="s">
        <v>166</v>
      </c>
      <c r="D120" s="207" t="s">
        <v>166</v>
      </c>
      <c r="E120" s="161"/>
      <c r="F120" s="152" t="str">
        <f t="shared" ref="F120:F143" si="0">IF($C$144=0,"",IF(C120="[for completion]","",C120/$C$144))</f>
        <v/>
      </c>
      <c r="G120" s="152" t="str">
        <f t="shared" ref="G120:G143" si="1">IF($D$144=0,"",IF(D120="[for completion]","",D120/$D$144))</f>
        <v/>
      </c>
    </row>
    <row r="121" spans="1:7" x14ac:dyDescent="0.25">
      <c r="A121" s="124" t="s">
        <v>1748</v>
      </c>
      <c r="B121" s="191" t="s">
        <v>1075</v>
      </c>
      <c r="C121" s="139" t="s">
        <v>166</v>
      </c>
      <c r="D121" s="207" t="s">
        <v>166</v>
      </c>
      <c r="E121" s="161"/>
      <c r="F121" s="152" t="str">
        <f t="shared" si="0"/>
        <v/>
      </c>
      <c r="G121" s="152" t="str">
        <f t="shared" si="1"/>
        <v/>
      </c>
    </row>
    <row r="122" spans="1:7" x14ac:dyDescent="0.25">
      <c r="A122" s="124" t="s">
        <v>1749</v>
      </c>
      <c r="B122" s="191" t="s">
        <v>1075</v>
      </c>
      <c r="C122" s="139" t="s">
        <v>166</v>
      </c>
      <c r="D122" s="207" t="s">
        <v>166</v>
      </c>
      <c r="E122" s="161"/>
      <c r="F122" s="152" t="str">
        <f t="shared" si="0"/>
        <v/>
      </c>
      <c r="G122" s="152" t="str">
        <f t="shared" si="1"/>
        <v/>
      </c>
    </row>
    <row r="123" spans="1:7" x14ac:dyDescent="0.25">
      <c r="A123" s="124" t="s">
        <v>1750</v>
      </c>
      <c r="B123" s="191" t="s">
        <v>1075</v>
      </c>
      <c r="C123" s="139" t="s">
        <v>166</v>
      </c>
      <c r="D123" s="207" t="s">
        <v>166</v>
      </c>
      <c r="E123" s="161"/>
      <c r="F123" s="152" t="str">
        <f t="shared" si="0"/>
        <v/>
      </c>
      <c r="G123" s="152" t="str">
        <f t="shared" si="1"/>
        <v/>
      </c>
    </row>
    <row r="124" spans="1:7" x14ac:dyDescent="0.25">
      <c r="A124" s="124" t="s">
        <v>1751</v>
      </c>
      <c r="B124" s="191" t="s">
        <v>1075</v>
      </c>
      <c r="C124" s="139" t="s">
        <v>166</v>
      </c>
      <c r="D124" s="207" t="s">
        <v>166</v>
      </c>
      <c r="E124" s="161"/>
      <c r="F124" s="152" t="str">
        <f t="shared" si="0"/>
        <v/>
      </c>
      <c r="G124" s="152" t="str">
        <f t="shared" si="1"/>
        <v/>
      </c>
    </row>
    <row r="125" spans="1:7" x14ac:dyDescent="0.25">
      <c r="A125" s="124" t="s">
        <v>1752</v>
      </c>
      <c r="B125" s="191" t="s">
        <v>1075</v>
      </c>
      <c r="C125" s="139" t="s">
        <v>166</v>
      </c>
      <c r="D125" s="207" t="s">
        <v>166</v>
      </c>
      <c r="E125" s="161"/>
      <c r="F125" s="152" t="str">
        <f t="shared" si="0"/>
        <v/>
      </c>
      <c r="G125" s="152" t="str">
        <f t="shared" si="1"/>
        <v/>
      </c>
    </row>
    <row r="126" spans="1:7" x14ac:dyDescent="0.25">
      <c r="A126" s="124" t="s">
        <v>1753</v>
      </c>
      <c r="B126" s="191" t="s">
        <v>1075</v>
      </c>
      <c r="C126" s="139" t="s">
        <v>166</v>
      </c>
      <c r="D126" s="207" t="s">
        <v>166</v>
      </c>
      <c r="E126" s="161"/>
      <c r="F126" s="152" t="str">
        <f t="shared" si="0"/>
        <v/>
      </c>
      <c r="G126" s="152" t="str">
        <f t="shared" si="1"/>
        <v/>
      </c>
    </row>
    <row r="127" spans="1:7" x14ac:dyDescent="0.25">
      <c r="A127" s="124" t="s">
        <v>1754</v>
      </c>
      <c r="B127" s="191" t="s">
        <v>1075</v>
      </c>
      <c r="C127" s="139" t="s">
        <v>166</v>
      </c>
      <c r="D127" s="207" t="s">
        <v>166</v>
      </c>
      <c r="E127" s="161"/>
      <c r="F127" s="152" t="str">
        <f t="shared" si="0"/>
        <v/>
      </c>
      <c r="G127" s="152" t="str">
        <f t="shared" si="1"/>
        <v/>
      </c>
    </row>
    <row r="128" spans="1:7" x14ac:dyDescent="0.25">
      <c r="A128" s="124" t="s">
        <v>1755</v>
      </c>
      <c r="B128" s="191" t="s">
        <v>1075</v>
      </c>
      <c r="C128" s="139" t="s">
        <v>166</v>
      </c>
      <c r="D128" s="207" t="s">
        <v>166</v>
      </c>
      <c r="E128" s="161"/>
      <c r="F128" s="152" t="str">
        <f t="shared" si="0"/>
        <v/>
      </c>
      <c r="G128" s="152" t="str">
        <f t="shared" si="1"/>
        <v/>
      </c>
    </row>
    <row r="129" spans="1:7" x14ac:dyDescent="0.25">
      <c r="A129" s="124" t="s">
        <v>1756</v>
      </c>
      <c r="B129" s="191" t="s">
        <v>1075</v>
      </c>
      <c r="C129" s="139" t="s">
        <v>166</v>
      </c>
      <c r="D129" s="207" t="s">
        <v>166</v>
      </c>
      <c r="E129" s="130"/>
      <c r="F129" s="152" t="str">
        <f t="shared" si="0"/>
        <v/>
      </c>
      <c r="G129" s="152" t="str">
        <f t="shared" si="1"/>
        <v/>
      </c>
    </row>
    <row r="130" spans="1:7" x14ac:dyDescent="0.25">
      <c r="A130" s="124" t="s">
        <v>1757</v>
      </c>
      <c r="B130" s="191" t="s">
        <v>1075</v>
      </c>
      <c r="C130" s="139" t="s">
        <v>166</v>
      </c>
      <c r="D130" s="207" t="s">
        <v>166</v>
      </c>
      <c r="E130" s="130"/>
      <c r="F130" s="152" t="str">
        <f t="shared" si="0"/>
        <v/>
      </c>
      <c r="G130" s="152" t="str">
        <f t="shared" si="1"/>
        <v/>
      </c>
    </row>
    <row r="131" spans="1:7" x14ac:dyDescent="0.25">
      <c r="A131" s="124" t="s">
        <v>1758</v>
      </c>
      <c r="B131" s="191" t="s">
        <v>1075</v>
      </c>
      <c r="C131" s="139" t="s">
        <v>166</v>
      </c>
      <c r="D131" s="207" t="s">
        <v>166</v>
      </c>
      <c r="E131" s="130"/>
      <c r="F131" s="152" t="str">
        <f t="shared" si="0"/>
        <v/>
      </c>
      <c r="G131" s="152" t="str">
        <f t="shared" si="1"/>
        <v/>
      </c>
    </row>
    <row r="132" spans="1:7" x14ac:dyDescent="0.25">
      <c r="A132" s="124" t="s">
        <v>1759</v>
      </c>
      <c r="B132" s="191" t="s">
        <v>1075</v>
      </c>
      <c r="C132" s="139" t="s">
        <v>166</v>
      </c>
      <c r="D132" s="207" t="s">
        <v>166</v>
      </c>
      <c r="E132" s="130"/>
      <c r="F132" s="152" t="str">
        <f t="shared" si="0"/>
        <v/>
      </c>
      <c r="G132" s="152" t="str">
        <f t="shared" si="1"/>
        <v/>
      </c>
    </row>
    <row r="133" spans="1:7" x14ac:dyDescent="0.25">
      <c r="A133" s="124" t="s">
        <v>1760</v>
      </c>
      <c r="B133" s="191" t="s">
        <v>1075</v>
      </c>
      <c r="C133" s="139" t="s">
        <v>166</v>
      </c>
      <c r="D133" s="207" t="s">
        <v>166</v>
      </c>
      <c r="E133" s="130"/>
      <c r="F133" s="152" t="str">
        <f t="shared" si="0"/>
        <v/>
      </c>
      <c r="G133" s="152" t="str">
        <f t="shared" si="1"/>
        <v/>
      </c>
    </row>
    <row r="134" spans="1:7" x14ac:dyDescent="0.25">
      <c r="A134" s="124" t="s">
        <v>1761</v>
      </c>
      <c r="B134" s="191" t="s">
        <v>1075</v>
      </c>
      <c r="C134" s="139" t="s">
        <v>166</v>
      </c>
      <c r="D134" s="207" t="s">
        <v>166</v>
      </c>
      <c r="E134" s="130"/>
      <c r="F134" s="152" t="str">
        <f t="shared" si="0"/>
        <v/>
      </c>
      <c r="G134" s="152" t="str">
        <f t="shared" si="1"/>
        <v/>
      </c>
    </row>
    <row r="135" spans="1:7" x14ac:dyDescent="0.25">
      <c r="A135" s="124" t="s">
        <v>1762</v>
      </c>
      <c r="B135" s="191" t="s">
        <v>1075</v>
      </c>
      <c r="C135" s="139" t="s">
        <v>166</v>
      </c>
      <c r="D135" s="207" t="s">
        <v>166</v>
      </c>
      <c r="F135" s="152" t="str">
        <f t="shared" si="0"/>
        <v/>
      </c>
      <c r="G135" s="152" t="str">
        <f t="shared" si="1"/>
        <v/>
      </c>
    </row>
    <row r="136" spans="1:7" x14ac:dyDescent="0.25">
      <c r="A136" s="124" t="s">
        <v>1763</v>
      </c>
      <c r="B136" s="191" t="s">
        <v>1075</v>
      </c>
      <c r="C136" s="139" t="s">
        <v>166</v>
      </c>
      <c r="D136" s="207" t="s">
        <v>166</v>
      </c>
      <c r="E136" s="148"/>
      <c r="F136" s="152" t="str">
        <f t="shared" si="0"/>
        <v/>
      </c>
      <c r="G136" s="152" t="str">
        <f t="shared" si="1"/>
        <v/>
      </c>
    </row>
    <row r="137" spans="1:7" x14ac:dyDescent="0.25">
      <c r="A137" s="124" t="s">
        <v>1764</v>
      </c>
      <c r="B137" s="191" t="s">
        <v>1075</v>
      </c>
      <c r="C137" s="139" t="s">
        <v>166</v>
      </c>
      <c r="D137" s="207" t="s">
        <v>166</v>
      </c>
      <c r="E137" s="148"/>
      <c r="F137" s="152" t="str">
        <f t="shared" si="0"/>
        <v/>
      </c>
      <c r="G137" s="152" t="str">
        <f t="shared" si="1"/>
        <v/>
      </c>
    </row>
    <row r="138" spans="1:7" x14ac:dyDescent="0.25">
      <c r="A138" s="124" t="s">
        <v>1765</v>
      </c>
      <c r="B138" s="191" t="s">
        <v>1075</v>
      </c>
      <c r="C138" s="139" t="s">
        <v>166</v>
      </c>
      <c r="D138" s="207" t="s">
        <v>166</v>
      </c>
      <c r="E138" s="148"/>
      <c r="F138" s="152" t="str">
        <f t="shared" si="0"/>
        <v/>
      </c>
      <c r="G138" s="152" t="str">
        <f t="shared" si="1"/>
        <v/>
      </c>
    </row>
    <row r="139" spans="1:7" x14ac:dyDescent="0.25">
      <c r="A139" s="124" t="s">
        <v>1766</v>
      </c>
      <c r="B139" s="191" t="s">
        <v>1075</v>
      </c>
      <c r="C139" s="139" t="s">
        <v>166</v>
      </c>
      <c r="D139" s="207" t="s">
        <v>166</v>
      </c>
      <c r="E139" s="148"/>
      <c r="F139" s="152" t="str">
        <f t="shared" si="0"/>
        <v/>
      </c>
      <c r="G139" s="152" t="str">
        <f t="shared" si="1"/>
        <v/>
      </c>
    </row>
    <row r="140" spans="1:7" x14ac:dyDescent="0.25">
      <c r="A140" s="124" t="s">
        <v>1767</v>
      </c>
      <c r="B140" s="191" t="s">
        <v>1075</v>
      </c>
      <c r="C140" s="139" t="s">
        <v>166</v>
      </c>
      <c r="D140" s="207" t="s">
        <v>166</v>
      </c>
      <c r="E140" s="148"/>
      <c r="F140" s="152" t="str">
        <f t="shared" si="0"/>
        <v/>
      </c>
      <c r="G140" s="152" t="str">
        <f t="shared" si="1"/>
        <v/>
      </c>
    </row>
    <row r="141" spans="1:7" x14ac:dyDescent="0.25">
      <c r="A141" s="124" t="s">
        <v>1768</v>
      </c>
      <c r="B141" s="191" t="s">
        <v>1075</v>
      </c>
      <c r="C141" s="139" t="s">
        <v>166</v>
      </c>
      <c r="D141" s="207" t="s">
        <v>166</v>
      </c>
      <c r="E141" s="148"/>
      <c r="F141" s="152" t="str">
        <f t="shared" si="0"/>
        <v/>
      </c>
      <c r="G141" s="152" t="str">
        <f t="shared" si="1"/>
        <v/>
      </c>
    </row>
    <row r="142" spans="1:7" x14ac:dyDescent="0.25">
      <c r="A142" s="124" t="s">
        <v>1769</v>
      </c>
      <c r="B142" s="191" t="s">
        <v>1075</v>
      </c>
      <c r="C142" s="139" t="s">
        <v>166</v>
      </c>
      <c r="D142" s="207" t="s">
        <v>166</v>
      </c>
      <c r="E142" s="148"/>
      <c r="F142" s="152" t="str">
        <f t="shared" si="0"/>
        <v/>
      </c>
      <c r="G142" s="152" t="str">
        <f t="shared" si="1"/>
        <v/>
      </c>
    </row>
    <row r="143" spans="1:7" x14ac:dyDescent="0.25">
      <c r="A143" s="124" t="s">
        <v>1770</v>
      </c>
      <c r="B143" s="191" t="s">
        <v>1075</v>
      </c>
      <c r="C143" s="139" t="s">
        <v>166</v>
      </c>
      <c r="D143" s="207" t="s">
        <v>166</v>
      </c>
      <c r="E143" s="148"/>
      <c r="F143" s="152" t="str">
        <f t="shared" si="0"/>
        <v/>
      </c>
      <c r="G143" s="152" t="str">
        <f t="shared" si="1"/>
        <v/>
      </c>
    </row>
    <row r="144" spans="1:7" x14ac:dyDescent="0.25">
      <c r="A144" s="124" t="s">
        <v>1771</v>
      </c>
      <c r="B144" s="154" t="s">
        <v>85</v>
      </c>
      <c r="C144" s="155">
        <f>SUM(C120:C143)</f>
        <v>0</v>
      </c>
      <c r="D144" s="204">
        <f>SUM(D120:D143)</f>
        <v>0</v>
      </c>
      <c r="E144" s="148"/>
      <c r="F144" s="156">
        <f>SUM(F120:F143)</f>
        <v>0</v>
      </c>
      <c r="G144" s="156">
        <f>SUM(G120:G143)</f>
        <v>0</v>
      </c>
    </row>
    <row r="145" spans="1:7" ht="15" customHeight="1" x14ac:dyDescent="0.25">
      <c r="A145" s="134"/>
      <c r="B145" s="135" t="s">
        <v>1772</v>
      </c>
      <c r="C145" s="134" t="s">
        <v>935</v>
      </c>
      <c r="D145" s="134" t="s">
        <v>936</v>
      </c>
      <c r="E145" s="136"/>
      <c r="F145" s="134" t="s">
        <v>1646</v>
      </c>
      <c r="G145" s="134" t="s">
        <v>937</v>
      </c>
    </row>
    <row r="146" spans="1:7" x14ac:dyDescent="0.25">
      <c r="A146" s="124" t="s">
        <v>1773</v>
      </c>
      <c r="B146" s="124" t="s">
        <v>979</v>
      </c>
      <c r="C146" s="144" t="s">
        <v>166</v>
      </c>
      <c r="D146" s="126"/>
      <c r="F146" s="126"/>
      <c r="G146" s="126"/>
    </row>
    <row r="147" spans="1:7" x14ac:dyDescent="0.25">
      <c r="C147" s="126"/>
      <c r="D147" s="126"/>
      <c r="F147" s="126"/>
      <c r="G147" s="126"/>
    </row>
    <row r="148" spans="1:7" x14ac:dyDescent="0.25">
      <c r="B148" s="138" t="s">
        <v>980</v>
      </c>
      <c r="C148" s="126"/>
      <c r="D148" s="126"/>
      <c r="G148" s="110"/>
    </row>
    <row r="149" spans="1:7" x14ac:dyDescent="0.25">
      <c r="A149" s="124" t="s">
        <v>1774</v>
      </c>
      <c r="B149" s="124" t="s">
        <v>982</v>
      </c>
      <c r="C149" s="139" t="s">
        <v>166</v>
      </c>
      <c r="D149" s="207" t="s">
        <v>166</v>
      </c>
      <c r="F149" s="152" t="str">
        <f t="shared" ref="F149:F163" si="2">IF($C$157=0,"",IF(C149="[for completion]","",C149/$C$157))</f>
        <v/>
      </c>
      <c r="G149" s="152" t="str">
        <f t="shared" ref="G149:G163" si="3">IF($D$157=0,"",IF(D149="[for completion]","",D149/$D$157))</f>
        <v/>
      </c>
    </row>
    <row r="150" spans="1:7" x14ac:dyDescent="0.25">
      <c r="A150" s="124" t="s">
        <v>1775</v>
      </c>
      <c r="B150" s="124" t="s">
        <v>984</v>
      </c>
      <c r="C150" s="139" t="s">
        <v>166</v>
      </c>
      <c r="D150" s="207" t="s">
        <v>166</v>
      </c>
      <c r="F150" s="152" t="str">
        <f t="shared" si="2"/>
        <v/>
      </c>
      <c r="G150" s="152" t="str">
        <f t="shared" si="3"/>
        <v/>
      </c>
    </row>
    <row r="151" spans="1:7" x14ac:dyDescent="0.25">
      <c r="A151" s="124" t="s">
        <v>1776</v>
      </c>
      <c r="B151" s="124" t="s">
        <v>986</v>
      </c>
      <c r="C151" s="139" t="s">
        <v>166</v>
      </c>
      <c r="D151" s="207" t="s">
        <v>166</v>
      </c>
      <c r="F151" s="152" t="str">
        <f t="shared" si="2"/>
        <v/>
      </c>
      <c r="G151" s="152" t="str">
        <f t="shared" si="3"/>
        <v/>
      </c>
    </row>
    <row r="152" spans="1:7" x14ac:dyDescent="0.25">
      <c r="A152" s="124" t="s">
        <v>1777</v>
      </c>
      <c r="B152" s="124" t="s">
        <v>988</v>
      </c>
      <c r="C152" s="139" t="s">
        <v>166</v>
      </c>
      <c r="D152" s="207" t="s">
        <v>166</v>
      </c>
      <c r="F152" s="152" t="str">
        <f t="shared" si="2"/>
        <v/>
      </c>
      <c r="G152" s="152" t="str">
        <f t="shared" si="3"/>
        <v/>
      </c>
    </row>
    <row r="153" spans="1:7" x14ac:dyDescent="0.25">
      <c r="A153" s="124" t="s">
        <v>1778</v>
      </c>
      <c r="B153" s="124" t="s">
        <v>990</v>
      </c>
      <c r="C153" s="139" t="s">
        <v>166</v>
      </c>
      <c r="D153" s="207" t="s">
        <v>166</v>
      </c>
      <c r="F153" s="152" t="str">
        <f t="shared" si="2"/>
        <v/>
      </c>
      <c r="G153" s="152" t="str">
        <f t="shared" si="3"/>
        <v/>
      </c>
    </row>
    <row r="154" spans="1:7" x14ac:dyDescent="0.25">
      <c r="A154" s="124" t="s">
        <v>1779</v>
      </c>
      <c r="B154" s="124" t="s">
        <v>992</v>
      </c>
      <c r="C154" s="139" t="s">
        <v>166</v>
      </c>
      <c r="D154" s="207" t="s">
        <v>166</v>
      </c>
      <c r="F154" s="152" t="str">
        <f t="shared" si="2"/>
        <v/>
      </c>
      <c r="G154" s="152" t="str">
        <f t="shared" si="3"/>
        <v/>
      </c>
    </row>
    <row r="155" spans="1:7" x14ac:dyDescent="0.25">
      <c r="A155" s="124" t="s">
        <v>1780</v>
      </c>
      <c r="B155" s="124" t="s">
        <v>994</v>
      </c>
      <c r="C155" s="139" t="s">
        <v>166</v>
      </c>
      <c r="D155" s="207" t="s">
        <v>166</v>
      </c>
      <c r="F155" s="152" t="str">
        <f t="shared" si="2"/>
        <v/>
      </c>
      <c r="G155" s="152" t="str">
        <f t="shared" si="3"/>
        <v/>
      </c>
    </row>
    <row r="156" spans="1:7" x14ac:dyDescent="0.25">
      <c r="A156" s="124" t="s">
        <v>1781</v>
      </c>
      <c r="B156" s="124" t="s">
        <v>996</v>
      </c>
      <c r="C156" s="139" t="s">
        <v>166</v>
      </c>
      <c r="D156" s="207" t="s">
        <v>166</v>
      </c>
      <c r="F156" s="152" t="str">
        <f t="shared" si="2"/>
        <v/>
      </c>
      <c r="G156" s="152" t="str">
        <f t="shared" si="3"/>
        <v/>
      </c>
    </row>
    <row r="157" spans="1:7" x14ac:dyDescent="0.25">
      <c r="A157" s="124" t="s">
        <v>1782</v>
      </c>
      <c r="B157" s="154" t="s">
        <v>85</v>
      </c>
      <c r="C157" s="177">
        <f>SUM(C149:C156)</f>
        <v>0</v>
      </c>
      <c r="D157" s="215">
        <f>SUM(D149:D156)</f>
        <v>0</v>
      </c>
      <c r="F157" s="145">
        <f>SUM(F149:F156)</f>
        <v>0</v>
      </c>
      <c r="G157" s="145">
        <f>SUM(G149:G156)</f>
        <v>0</v>
      </c>
    </row>
    <row r="158" spans="1:7" outlineLevel="1" x14ac:dyDescent="0.25">
      <c r="A158" s="124" t="s">
        <v>1783</v>
      </c>
      <c r="B158" s="216" t="s">
        <v>999</v>
      </c>
      <c r="C158" s="139"/>
      <c r="D158" s="207"/>
      <c r="F158" s="152" t="str">
        <f t="shared" si="2"/>
        <v/>
      </c>
      <c r="G158" s="152" t="str">
        <f t="shared" si="3"/>
        <v/>
      </c>
    </row>
    <row r="159" spans="1:7" outlineLevel="1" x14ac:dyDescent="0.25">
      <c r="A159" s="124" t="s">
        <v>1784</v>
      </c>
      <c r="B159" s="216" t="s">
        <v>1001</v>
      </c>
      <c r="C159" s="139"/>
      <c r="D159" s="207"/>
      <c r="F159" s="152" t="str">
        <f t="shared" si="2"/>
        <v/>
      </c>
      <c r="G159" s="152" t="str">
        <f t="shared" si="3"/>
        <v/>
      </c>
    </row>
    <row r="160" spans="1:7" outlineLevel="1" x14ac:dyDescent="0.25">
      <c r="A160" s="124" t="s">
        <v>1785</v>
      </c>
      <c r="B160" s="216" t="s">
        <v>1003</v>
      </c>
      <c r="C160" s="139"/>
      <c r="D160" s="207"/>
      <c r="F160" s="152" t="str">
        <f t="shared" si="2"/>
        <v/>
      </c>
      <c r="G160" s="152" t="str">
        <f t="shared" si="3"/>
        <v/>
      </c>
    </row>
    <row r="161" spans="1:7" outlineLevel="1" x14ac:dyDescent="0.25">
      <c r="A161" s="124" t="s">
        <v>1786</v>
      </c>
      <c r="B161" s="216" t="s">
        <v>1005</v>
      </c>
      <c r="C161" s="139"/>
      <c r="D161" s="207"/>
      <c r="F161" s="152" t="str">
        <f t="shared" si="2"/>
        <v/>
      </c>
      <c r="G161" s="152" t="str">
        <f t="shared" si="3"/>
        <v/>
      </c>
    </row>
    <row r="162" spans="1:7" outlineLevel="1" x14ac:dyDescent="0.25">
      <c r="A162" s="124" t="s">
        <v>1787</v>
      </c>
      <c r="B162" s="216" t="s">
        <v>1007</v>
      </c>
      <c r="C162" s="139"/>
      <c r="D162" s="207"/>
      <c r="F162" s="152" t="str">
        <f t="shared" si="2"/>
        <v/>
      </c>
      <c r="G162" s="152" t="str">
        <f t="shared" si="3"/>
        <v/>
      </c>
    </row>
    <row r="163" spans="1:7" outlineLevel="1" x14ac:dyDescent="0.25">
      <c r="A163" s="124" t="s">
        <v>1788</v>
      </c>
      <c r="B163" s="216" t="s">
        <v>1009</v>
      </c>
      <c r="C163" s="139"/>
      <c r="D163" s="207"/>
      <c r="F163" s="152" t="str">
        <f t="shared" si="2"/>
        <v/>
      </c>
      <c r="G163" s="152" t="str">
        <f t="shared" si="3"/>
        <v/>
      </c>
    </row>
    <row r="164" spans="1:7" outlineLevel="1" x14ac:dyDescent="0.25">
      <c r="A164" s="124" t="s">
        <v>1789</v>
      </c>
      <c r="B164" s="157"/>
      <c r="F164" s="171"/>
      <c r="G164" s="171"/>
    </row>
    <row r="165" spans="1:7" outlineLevel="1" x14ac:dyDescent="0.25">
      <c r="A165" s="124" t="s">
        <v>1790</v>
      </c>
      <c r="B165" s="157"/>
      <c r="F165" s="171"/>
      <c r="G165" s="171"/>
    </row>
    <row r="166" spans="1:7" outlineLevel="1" x14ac:dyDescent="0.25">
      <c r="A166" s="124" t="s">
        <v>1791</v>
      </c>
      <c r="B166" s="157"/>
      <c r="F166" s="171"/>
      <c r="G166" s="171"/>
    </row>
    <row r="167" spans="1:7" ht="15" customHeight="1" x14ac:dyDescent="0.25">
      <c r="A167" s="134"/>
      <c r="B167" s="135" t="s">
        <v>1792</v>
      </c>
      <c r="C167" s="134" t="s">
        <v>935</v>
      </c>
      <c r="D167" s="134" t="s">
        <v>936</v>
      </c>
      <c r="E167" s="136"/>
      <c r="F167" s="134" t="s">
        <v>1646</v>
      </c>
      <c r="G167" s="134" t="s">
        <v>937</v>
      </c>
    </row>
    <row r="168" spans="1:7" x14ac:dyDescent="0.25">
      <c r="A168" s="124" t="s">
        <v>1793</v>
      </c>
      <c r="B168" s="124" t="s">
        <v>979</v>
      </c>
      <c r="C168" s="126" t="s">
        <v>53</v>
      </c>
      <c r="D168" s="126"/>
      <c r="F168" s="126"/>
      <c r="G168" s="126"/>
    </row>
    <row r="169" spans="1:7" x14ac:dyDescent="0.25">
      <c r="C169" s="126"/>
      <c r="D169" s="126"/>
      <c r="F169" s="126"/>
      <c r="G169" s="126"/>
    </row>
    <row r="170" spans="1:7" x14ac:dyDescent="0.25">
      <c r="B170" s="138" t="s">
        <v>980</v>
      </c>
      <c r="C170" s="126"/>
      <c r="D170" s="126"/>
      <c r="G170" s="110"/>
    </row>
    <row r="171" spans="1:7" x14ac:dyDescent="0.25">
      <c r="A171" s="124" t="s">
        <v>1794</v>
      </c>
      <c r="B171" s="124" t="s">
        <v>982</v>
      </c>
      <c r="C171" s="139" t="s">
        <v>53</v>
      </c>
      <c r="D171" s="139" t="s">
        <v>53</v>
      </c>
      <c r="F171" s="152" t="str">
        <f>IF($C$179=0,"",IF(C171="[Mark as ND1 if not relevant]","",C171/$C$179))</f>
        <v/>
      </c>
      <c r="G171" s="152" t="str">
        <f>IF($D$179=0,"",IF(D171="[Mark as ND1 if not relevant]","",D171/$D$179))</f>
        <v/>
      </c>
    </row>
    <row r="172" spans="1:7" x14ac:dyDescent="0.25">
      <c r="A172" s="124" t="s">
        <v>1795</v>
      </c>
      <c r="B172" s="124" t="s">
        <v>984</v>
      </c>
      <c r="C172" s="139" t="s">
        <v>53</v>
      </c>
      <c r="D172" s="139" t="s">
        <v>53</v>
      </c>
      <c r="F172" s="152" t="str">
        <f t="shared" ref="F172:F178" si="4">IF($C$179=0,"",IF(C172="[Mark as ND1 if not relevant]","",C172/$C$179))</f>
        <v/>
      </c>
      <c r="G172" s="152" t="str">
        <f t="shared" ref="G172:G178" si="5">IF($D$179=0,"",IF(D172="[Mark as ND1 if not relevant]","",D172/$D$179))</f>
        <v/>
      </c>
    </row>
    <row r="173" spans="1:7" x14ac:dyDescent="0.25">
      <c r="A173" s="124" t="s">
        <v>1796</v>
      </c>
      <c r="B173" s="124" t="s">
        <v>986</v>
      </c>
      <c r="C173" s="139" t="s">
        <v>53</v>
      </c>
      <c r="D173" s="139" t="s">
        <v>53</v>
      </c>
      <c r="F173" s="152" t="str">
        <f t="shared" si="4"/>
        <v/>
      </c>
      <c r="G173" s="152" t="str">
        <f t="shared" si="5"/>
        <v/>
      </c>
    </row>
    <row r="174" spans="1:7" x14ac:dyDescent="0.25">
      <c r="A174" s="124" t="s">
        <v>1797</v>
      </c>
      <c r="B174" s="124" t="s">
        <v>988</v>
      </c>
      <c r="C174" s="139" t="s">
        <v>53</v>
      </c>
      <c r="D174" s="139" t="s">
        <v>53</v>
      </c>
      <c r="F174" s="152" t="str">
        <f t="shared" si="4"/>
        <v/>
      </c>
      <c r="G174" s="152" t="str">
        <f t="shared" si="5"/>
        <v/>
      </c>
    </row>
    <row r="175" spans="1:7" x14ac:dyDescent="0.25">
      <c r="A175" s="124" t="s">
        <v>1798</v>
      </c>
      <c r="B175" s="124" t="s">
        <v>990</v>
      </c>
      <c r="C175" s="139" t="s">
        <v>53</v>
      </c>
      <c r="D175" s="139" t="s">
        <v>53</v>
      </c>
      <c r="F175" s="152" t="str">
        <f t="shared" si="4"/>
        <v/>
      </c>
      <c r="G175" s="152" t="str">
        <f t="shared" si="5"/>
        <v/>
      </c>
    </row>
    <row r="176" spans="1:7" x14ac:dyDescent="0.25">
      <c r="A176" s="124" t="s">
        <v>1799</v>
      </c>
      <c r="B176" s="124" t="s">
        <v>992</v>
      </c>
      <c r="C176" s="139" t="s">
        <v>53</v>
      </c>
      <c r="D176" s="139" t="s">
        <v>53</v>
      </c>
      <c r="F176" s="152" t="str">
        <f t="shared" si="4"/>
        <v/>
      </c>
      <c r="G176" s="152" t="str">
        <f t="shared" si="5"/>
        <v/>
      </c>
    </row>
    <row r="177" spans="1:7" x14ac:dyDescent="0.25">
      <c r="A177" s="124" t="s">
        <v>1800</v>
      </c>
      <c r="B177" s="124" t="s">
        <v>994</v>
      </c>
      <c r="C177" s="139" t="s">
        <v>53</v>
      </c>
      <c r="D177" s="139" t="s">
        <v>53</v>
      </c>
      <c r="F177" s="152" t="str">
        <f t="shared" si="4"/>
        <v/>
      </c>
      <c r="G177" s="152" t="str">
        <f t="shared" si="5"/>
        <v/>
      </c>
    </row>
    <row r="178" spans="1:7" x14ac:dyDescent="0.25">
      <c r="A178" s="124" t="s">
        <v>1801</v>
      </c>
      <c r="B178" s="124" t="s">
        <v>996</v>
      </c>
      <c r="C178" s="139" t="s">
        <v>53</v>
      </c>
      <c r="D178" s="139" t="s">
        <v>53</v>
      </c>
      <c r="F178" s="152" t="str">
        <f t="shared" si="4"/>
        <v/>
      </c>
      <c r="G178" s="152" t="str">
        <f t="shared" si="5"/>
        <v/>
      </c>
    </row>
    <row r="179" spans="1:7" x14ac:dyDescent="0.25">
      <c r="A179" s="124" t="s">
        <v>1802</v>
      </c>
      <c r="B179" s="154" t="s">
        <v>85</v>
      </c>
      <c r="C179" s="177">
        <f>SUM(C171:C178)</f>
        <v>0</v>
      </c>
      <c r="D179" s="215">
        <f>SUM(D171:D178)</f>
        <v>0</v>
      </c>
      <c r="F179" s="145">
        <f>SUM(F171:F178)</f>
        <v>0</v>
      </c>
      <c r="G179" s="145">
        <f>SUM(G171:G178)</f>
        <v>0</v>
      </c>
    </row>
    <row r="180" spans="1:7" outlineLevel="1" x14ac:dyDescent="0.25">
      <c r="A180" s="124" t="s">
        <v>1803</v>
      </c>
      <c r="B180" s="216" t="s">
        <v>999</v>
      </c>
      <c r="C180" s="139"/>
      <c r="D180" s="207"/>
      <c r="F180" s="152" t="str">
        <f t="shared" ref="F180:F185" si="6">IF($C$179=0,"",IF(C180="[for completion]","",C180/$C$179))</f>
        <v/>
      </c>
      <c r="G180" s="152" t="str">
        <f t="shared" ref="G180:G185" si="7">IF($D$179=0,"",IF(D180="[for completion]","",D180/$D$179))</f>
        <v/>
      </c>
    </row>
    <row r="181" spans="1:7" outlineLevel="1" x14ac:dyDescent="0.25">
      <c r="A181" s="124" t="s">
        <v>1804</v>
      </c>
      <c r="B181" s="216" t="s">
        <v>1001</v>
      </c>
      <c r="C181" s="139"/>
      <c r="D181" s="207"/>
      <c r="F181" s="152" t="str">
        <f t="shared" si="6"/>
        <v/>
      </c>
      <c r="G181" s="152" t="str">
        <f t="shared" si="7"/>
        <v/>
      </c>
    </row>
    <row r="182" spans="1:7" outlineLevel="1" x14ac:dyDescent="0.25">
      <c r="A182" s="124" t="s">
        <v>1805</v>
      </c>
      <c r="B182" s="216" t="s">
        <v>1003</v>
      </c>
      <c r="C182" s="139"/>
      <c r="D182" s="207"/>
      <c r="F182" s="152" t="str">
        <f t="shared" si="6"/>
        <v/>
      </c>
      <c r="G182" s="152" t="str">
        <f t="shared" si="7"/>
        <v/>
      </c>
    </row>
    <row r="183" spans="1:7" outlineLevel="1" x14ac:dyDescent="0.25">
      <c r="A183" s="124" t="s">
        <v>1806</v>
      </c>
      <c r="B183" s="216" t="s">
        <v>1005</v>
      </c>
      <c r="C183" s="139"/>
      <c r="D183" s="207"/>
      <c r="F183" s="152" t="str">
        <f t="shared" si="6"/>
        <v/>
      </c>
      <c r="G183" s="152" t="str">
        <f t="shared" si="7"/>
        <v/>
      </c>
    </row>
    <row r="184" spans="1:7" outlineLevel="1" x14ac:dyDescent="0.25">
      <c r="A184" s="124" t="s">
        <v>1807</v>
      </c>
      <c r="B184" s="216" t="s">
        <v>1007</v>
      </c>
      <c r="C184" s="139"/>
      <c r="D184" s="207"/>
      <c r="F184" s="152" t="str">
        <f t="shared" si="6"/>
        <v/>
      </c>
      <c r="G184" s="152" t="str">
        <f t="shared" si="7"/>
        <v/>
      </c>
    </row>
    <row r="185" spans="1:7" outlineLevel="1" x14ac:dyDescent="0.25">
      <c r="A185" s="124" t="s">
        <v>1808</v>
      </c>
      <c r="B185" s="216" t="s">
        <v>1009</v>
      </c>
      <c r="C185" s="139"/>
      <c r="D185" s="207"/>
      <c r="F185" s="152" t="str">
        <f t="shared" si="6"/>
        <v/>
      </c>
      <c r="G185" s="152" t="str">
        <f t="shared" si="7"/>
        <v/>
      </c>
    </row>
    <row r="186" spans="1:7" outlineLevel="1" x14ac:dyDescent="0.25">
      <c r="A186" s="124" t="s">
        <v>1809</v>
      </c>
      <c r="B186" s="157"/>
      <c r="F186" s="171"/>
      <c r="G186" s="171"/>
    </row>
    <row r="187" spans="1:7" outlineLevel="1" x14ac:dyDescent="0.25">
      <c r="A187" s="124" t="s">
        <v>1810</v>
      </c>
      <c r="B187" s="157"/>
      <c r="F187" s="171"/>
      <c r="G187" s="171"/>
    </row>
    <row r="188" spans="1:7" outlineLevel="1" x14ac:dyDescent="0.25">
      <c r="A188" s="124" t="s">
        <v>1811</v>
      </c>
      <c r="B188" s="157"/>
      <c r="F188" s="171"/>
      <c r="G188" s="171"/>
    </row>
    <row r="189" spans="1:7" ht="15" customHeight="1" x14ac:dyDescent="0.25">
      <c r="A189" s="134"/>
      <c r="B189" s="135" t="s">
        <v>1812</v>
      </c>
      <c r="C189" s="134" t="s">
        <v>1646</v>
      </c>
      <c r="D189" s="134"/>
      <c r="E189" s="136"/>
      <c r="F189" s="134"/>
      <c r="G189" s="134"/>
    </row>
    <row r="190" spans="1:7" x14ac:dyDescent="0.25">
      <c r="A190" s="124" t="s">
        <v>1813</v>
      </c>
      <c r="B190" s="191" t="s">
        <v>1075</v>
      </c>
      <c r="C190" s="144" t="s">
        <v>166</v>
      </c>
      <c r="D190" s="139"/>
      <c r="E190" s="146"/>
      <c r="F190" s="146"/>
      <c r="G190" s="148"/>
    </row>
    <row r="191" spans="1:7" x14ac:dyDescent="0.25">
      <c r="A191" s="124" t="s">
        <v>1814</v>
      </c>
      <c r="B191" s="191" t="s">
        <v>1075</v>
      </c>
      <c r="C191" s="144" t="s">
        <v>166</v>
      </c>
      <c r="D191" s="139"/>
      <c r="E191" s="146"/>
      <c r="F191" s="146"/>
      <c r="G191" s="148"/>
    </row>
    <row r="192" spans="1:7" x14ac:dyDescent="0.25">
      <c r="A192" s="124" t="s">
        <v>1815</v>
      </c>
      <c r="B192" s="191" t="s">
        <v>1075</v>
      </c>
      <c r="C192" s="144" t="s">
        <v>166</v>
      </c>
      <c r="D192" s="139"/>
      <c r="E192" s="148"/>
      <c r="F192" s="148"/>
      <c r="G192" s="148"/>
    </row>
    <row r="193" spans="1:7" x14ac:dyDescent="0.25">
      <c r="A193" s="124" t="s">
        <v>1816</v>
      </c>
      <c r="B193" s="191" t="s">
        <v>1075</v>
      </c>
      <c r="C193" s="144" t="s">
        <v>166</v>
      </c>
      <c r="D193" s="139"/>
      <c r="E193" s="148"/>
      <c r="F193" s="148"/>
      <c r="G193" s="148"/>
    </row>
    <row r="194" spans="1:7" x14ac:dyDescent="0.25">
      <c r="A194" s="124" t="s">
        <v>1817</v>
      </c>
      <c r="B194" s="191" t="s">
        <v>1075</v>
      </c>
      <c r="C194" s="144" t="s">
        <v>166</v>
      </c>
      <c r="D194" s="139"/>
      <c r="E194" s="148"/>
      <c r="F194" s="148"/>
      <c r="G194" s="148"/>
    </row>
    <row r="195" spans="1:7" x14ac:dyDescent="0.25">
      <c r="A195" s="124" t="s">
        <v>1818</v>
      </c>
      <c r="B195" s="191" t="s">
        <v>1075</v>
      </c>
      <c r="C195" s="144" t="s">
        <v>166</v>
      </c>
      <c r="D195" s="139"/>
      <c r="E195" s="148"/>
      <c r="F195" s="148"/>
      <c r="G195" s="148"/>
    </row>
    <row r="196" spans="1:7" x14ac:dyDescent="0.25">
      <c r="A196" s="124" t="s">
        <v>1819</v>
      </c>
      <c r="B196" s="191" t="s">
        <v>1075</v>
      </c>
      <c r="C196" s="144" t="s">
        <v>166</v>
      </c>
      <c r="D196" s="139"/>
      <c r="E196" s="148"/>
      <c r="F196" s="148"/>
      <c r="G196" s="148"/>
    </row>
    <row r="197" spans="1:7" x14ac:dyDescent="0.25">
      <c r="A197" s="124" t="s">
        <v>1820</v>
      </c>
      <c r="B197" s="191" t="s">
        <v>1075</v>
      </c>
      <c r="C197" s="144" t="s">
        <v>166</v>
      </c>
      <c r="D197" s="139"/>
      <c r="E197" s="148"/>
      <c r="F197" s="148"/>
    </row>
    <row r="198" spans="1:7" x14ac:dyDescent="0.25">
      <c r="A198" s="124" t="s">
        <v>1821</v>
      </c>
      <c r="B198" s="191" t="s">
        <v>1075</v>
      </c>
      <c r="C198" s="144" t="s">
        <v>166</v>
      </c>
      <c r="D198" s="139"/>
      <c r="E198" s="148"/>
      <c r="F198" s="148"/>
    </row>
    <row r="199" spans="1:7" x14ac:dyDescent="0.25">
      <c r="A199" s="124" t="s">
        <v>1822</v>
      </c>
      <c r="B199" s="191" t="s">
        <v>1075</v>
      </c>
      <c r="C199" s="144" t="s">
        <v>166</v>
      </c>
      <c r="D199" s="139"/>
      <c r="E199" s="148"/>
      <c r="F199" s="148"/>
    </row>
    <row r="200" spans="1:7" x14ac:dyDescent="0.25">
      <c r="A200" s="124" t="s">
        <v>1823</v>
      </c>
      <c r="B200" s="191" t="s">
        <v>1075</v>
      </c>
      <c r="C200" s="144" t="s">
        <v>166</v>
      </c>
      <c r="D200" s="139"/>
      <c r="E200" s="148"/>
      <c r="F200" s="148"/>
    </row>
    <row r="201" spans="1:7" x14ac:dyDescent="0.25">
      <c r="A201" s="124" t="s">
        <v>1824</v>
      </c>
      <c r="B201" s="191" t="s">
        <v>1075</v>
      </c>
      <c r="C201" s="144" t="s">
        <v>166</v>
      </c>
      <c r="D201" s="139"/>
      <c r="E201" s="148"/>
      <c r="F201" s="148"/>
    </row>
    <row r="202" spans="1:7" x14ac:dyDescent="0.25">
      <c r="A202" s="124" t="s">
        <v>1825</v>
      </c>
      <c r="B202" s="191" t="s">
        <v>1075</v>
      </c>
      <c r="C202" s="144" t="s">
        <v>166</v>
      </c>
      <c r="D202" s="139"/>
    </row>
    <row r="203" spans="1:7" x14ac:dyDescent="0.25">
      <c r="A203" s="124" t="s">
        <v>1826</v>
      </c>
      <c r="B203" s="191" t="s">
        <v>1075</v>
      </c>
      <c r="C203" s="144" t="s">
        <v>166</v>
      </c>
      <c r="D203" s="139"/>
    </row>
    <row r="204" spans="1:7" x14ac:dyDescent="0.25">
      <c r="A204" s="124" t="s">
        <v>1827</v>
      </c>
      <c r="B204" s="191" t="s">
        <v>1075</v>
      </c>
      <c r="C204" s="144" t="s">
        <v>166</v>
      </c>
      <c r="D204" s="139"/>
    </row>
    <row r="205" spans="1:7" x14ac:dyDescent="0.25">
      <c r="A205" s="124" t="s">
        <v>1828</v>
      </c>
      <c r="B205" s="191" t="s">
        <v>1075</v>
      </c>
      <c r="C205" s="144" t="s">
        <v>166</v>
      </c>
      <c r="D205" s="139"/>
    </row>
    <row r="206" spans="1:7" x14ac:dyDescent="0.25">
      <c r="A206" s="124" t="s">
        <v>1829</v>
      </c>
      <c r="B206" s="191" t="s">
        <v>1075</v>
      </c>
      <c r="C206" s="144" t="s">
        <v>166</v>
      </c>
      <c r="D206" s="139"/>
    </row>
    <row r="207" spans="1:7" outlineLevel="1" x14ac:dyDescent="0.25">
      <c r="A207" s="124" t="s">
        <v>1830</v>
      </c>
    </row>
    <row r="208" spans="1:7" outlineLevel="1" x14ac:dyDescent="0.25">
      <c r="A208" s="124" t="s">
        <v>1831</v>
      </c>
    </row>
    <row r="209" spans="1:7" outlineLevel="1" x14ac:dyDescent="0.25">
      <c r="A209" s="124" t="s">
        <v>1832</v>
      </c>
    </row>
    <row r="210" spans="1:7" outlineLevel="1" x14ac:dyDescent="0.25">
      <c r="A210" s="124" t="s">
        <v>1833</v>
      </c>
    </row>
    <row r="211" spans="1:7" outlineLevel="1" x14ac:dyDescent="0.25">
      <c r="A211" s="124" t="s">
        <v>1834</v>
      </c>
    </row>
    <row r="212" spans="1:7" x14ac:dyDescent="0.25">
      <c r="A212" s="134"/>
      <c r="B212" s="135"/>
      <c r="C212" s="134"/>
      <c r="D212" s="134"/>
      <c r="E212" s="136"/>
      <c r="F212" s="134"/>
      <c r="G212" s="134"/>
    </row>
    <row r="213" spans="1:7" x14ac:dyDescent="0.25">
      <c r="A213" s="124"/>
      <c r="B213" s="191"/>
      <c r="C213" s="217"/>
      <c r="D213" s="139"/>
    </row>
    <row r="214" spans="1:7" x14ac:dyDescent="0.25">
      <c r="A214" s="124"/>
      <c r="B214" s="191"/>
      <c r="C214" s="217"/>
      <c r="D214" s="139"/>
    </row>
    <row r="215" spans="1:7" x14ac:dyDescent="0.25">
      <c r="A215" s="124"/>
      <c r="B215" s="191"/>
      <c r="C215" s="217"/>
      <c r="D215" s="139"/>
    </row>
    <row r="216" spans="1:7" x14ac:dyDescent="0.25">
      <c r="A216" s="124"/>
      <c r="B216" s="191"/>
      <c r="C216" s="217"/>
      <c r="D216" s="139"/>
    </row>
    <row r="217" spans="1:7" x14ac:dyDescent="0.25">
      <c r="A217" s="124"/>
      <c r="B217" s="191"/>
      <c r="C217" s="217"/>
      <c r="D217" s="139"/>
    </row>
    <row r="218" spans="1:7" x14ac:dyDescent="0.25">
      <c r="A218" s="124"/>
      <c r="B218" s="191"/>
      <c r="C218" s="217"/>
      <c r="D218" s="139"/>
    </row>
    <row r="219" spans="1:7" x14ac:dyDescent="0.25">
      <c r="A219" s="124"/>
      <c r="B219" s="191"/>
      <c r="C219" s="217"/>
      <c r="D219" s="139"/>
    </row>
    <row r="220" spans="1:7" x14ac:dyDescent="0.25">
      <c r="A220" s="124"/>
      <c r="B220" s="191"/>
      <c r="C220" s="217"/>
      <c r="D220" s="139"/>
    </row>
    <row r="221" spans="1:7" x14ac:dyDescent="0.25">
      <c r="A221" s="124"/>
      <c r="B221" s="191"/>
      <c r="C221" s="217"/>
      <c r="D221" s="139"/>
    </row>
    <row r="222" spans="1:7" x14ac:dyDescent="0.25">
      <c r="A222" s="124"/>
      <c r="B222" s="191"/>
      <c r="C222" s="217"/>
      <c r="D222" s="139"/>
    </row>
    <row r="223" spans="1:7" x14ac:dyDescent="0.25">
      <c r="A223" s="124"/>
      <c r="B223" s="191"/>
      <c r="C223" s="217"/>
      <c r="D223" s="139"/>
    </row>
    <row r="224" spans="1:7" x14ac:dyDescent="0.25">
      <c r="A224" s="124"/>
      <c r="B224" s="191"/>
      <c r="C224" s="217"/>
      <c r="D224" s="139"/>
    </row>
    <row r="225" spans="1:7" x14ac:dyDescent="0.25">
      <c r="A225" s="124"/>
      <c r="B225" s="191"/>
      <c r="C225" s="217"/>
      <c r="D225" s="139"/>
    </row>
    <row r="226" spans="1:7" x14ac:dyDescent="0.25">
      <c r="A226" s="124"/>
      <c r="B226" s="191"/>
      <c r="C226" s="217"/>
      <c r="D226" s="139"/>
    </row>
    <row r="227" spans="1:7" x14ac:dyDescent="0.25">
      <c r="A227" s="124"/>
      <c r="B227" s="191"/>
      <c r="C227" s="217"/>
      <c r="D227" s="139"/>
    </row>
    <row r="228" spans="1:7" x14ac:dyDescent="0.25">
      <c r="A228" s="124"/>
      <c r="B228" s="191"/>
      <c r="C228" s="217"/>
      <c r="D228" s="139"/>
    </row>
    <row r="229" spans="1:7" x14ac:dyDescent="0.25">
      <c r="A229" s="124"/>
      <c r="B229" s="191"/>
      <c r="C229" s="217"/>
      <c r="D229" s="139"/>
    </row>
    <row r="230" spans="1:7" x14ac:dyDescent="0.25">
      <c r="A230" s="124"/>
      <c r="B230" s="130"/>
      <c r="C230" s="218"/>
      <c r="D230" s="142"/>
    </row>
    <row r="231" spans="1:7" x14ac:dyDescent="0.25">
      <c r="A231" s="124"/>
      <c r="B231" s="130"/>
      <c r="C231" s="218"/>
      <c r="D231" s="142"/>
    </row>
    <row r="232" spans="1:7" x14ac:dyDescent="0.25">
      <c r="A232" s="124"/>
      <c r="B232" s="130"/>
      <c r="C232" s="218"/>
      <c r="D232" s="142"/>
    </row>
    <row r="233" spans="1:7" x14ac:dyDescent="0.25">
      <c r="A233" s="124"/>
      <c r="B233" s="130"/>
      <c r="C233" s="218"/>
      <c r="D233" s="142"/>
    </row>
    <row r="234" spans="1:7" x14ac:dyDescent="0.25">
      <c r="A234" s="124"/>
      <c r="B234" s="130"/>
      <c r="C234" s="218"/>
      <c r="D234" s="142"/>
    </row>
    <row r="235" spans="1:7" x14ac:dyDescent="0.25">
      <c r="A235" s="134"/>
      <c r="B235" s="135"/>
      <c r="C235" s="134"/>
      <c r="D235" s="134"/>
      <c r="E235" s="136"/>
      <c r="F235" s="134"/>
      <c r="G235" s="134"/>
    </row>
    <row r="236" spans="1:7" x14ac:dyDescent="0.25">
      <c r="A236" s="124"/>
      <c r="B236" s="191"/>
      <c r="C236" s="217"/>
      <c r="D236" s="139"/>
    </row>
    <row r="237" spans="1:7" x14ac:dyDescent="0.25">
      <c r="A237" s="124"/>
      <c r="B237" s="191"/>
      <c r="C237" s="217"/>
      <c r="D237" s="139"/>
    </row>
    <row r="238" spans="1:7" x14ac:dyDescent="0.25">
      <c r="A238" s="124"/>
      <c r="B238" s="191"/>
      <c r="C238" s="217"/>
      <c r="D238" s="139"/>
    </row>
    <row r="239" spans="1:7" x14ac:dyDescent="0.25">
      <c r="A239" s="124"/>
      <c r="B239" s="191"/>
      <c r="C239" s="217"/>
      <c r="D239" s="139"/>
    </row>
    <row r="240" spans="1:7" x14ac:dyDescent="0.25">
      <c r="A240" s="124"/>
      <c r="B240" s="191"/>
      <c r="C240" s="217"/>
      <c r="D240" s="139"/>
    </row>
    <row r="241" spans="1:4" x14ac:dyDescent="0.25">
      <c r="A241" s="124"/>
      <c r="B241" s="191"/>
      <c r="C241" s="217"/>
      <c r="D241" s="139"/>
    </row>
    <row r="242" spans="1:4" x14ac:dyDescent="0.25">
      <c r="A242" s="124"/>
      <c r="B242" s="191"/>
      <c r="C242" s="217"/>
      <c r="D242" s="139"/>
    </row>
    <row r="243" spans="1:4" x14ac:dyDescent="0.25">
      <c r="A243" s="124"/>
      <c r="B243" s="191"/>
      <c r="C243" s="217"/>
      <c r="D243" s="139"/>
    </row>
    <row r="244" spans="1:4" x14ac:dyDescent="0.25">
      <c r="A244" s="124"/>
      <c r="B244" s="191"/>
      <c r="C244" s="217"/>
      <c r="D244" s="139"/>
    </row>
    <row r="245" spans="1:4" x14ac:dyDescent="0.25">
      <c r="A245" s="124"/>
      <c r="B245" s="191"/>
      <c r="C245" s="217"/>
      <c r="D245" s="139"/>
    </row>
    <row r="246" spans="1:4" x14ac:dyDescent="0.25">
      <c r="A246" s="124"/>
      <c r="B246" s="191"/>
      <c r="C246" s="217"/>
      <c r="D246" s="139"/>
    </row>
    <row r="247" spans="1:4" x14ac:dyDescent="0.25">
      <c r="A247" s="124"/>
      <c r="B247" s="191"/>
      <c r="C247" s="217"/>
      <c r="D247" s="139"/>
    </row>
    <row r="248" spans="1:4" x14ac:dyDescent="0.25">
      <c r="A248" s="124"/>
      <c r="B248" s="191"/>
      <c r="C248" s="217"/>
      <c r="D248" s="139"/>
    </row>
    <row r="249" spans="1:4" x14ac:dyDescent="0.25">
      <c r="A249" s="124"/>
      <c r="B249" s="191"/>
      <c r="C249" s="217"/>
      <c r="D249" s="139"/>
    </row>
    <row r="250" spans="1:4" x14ac:dyDescent="0.25">
      <c r="A250" s="124"/>
      <c r="B250" s="191"/>
      <c r="C250" s="217"/>
      <c r="D250" s="139"/>
    </row>
    <row r="251" spans="1:4" x14ac:dyDescent="0.25">
      <c r="A251" s="124"/>
      <c r="B251" s="191"/>
      <c r="C251" s="217"/>
      <c r="D251" s="139"/>
    </row>
    <row r="252" spans="1:4" x14ac:dyDescent="0.25">
      <c r="A252" s="124"/>
      <c r="B252" s="191"/>
      <c r="C252" s="217"/>
      <c r="D252" s="139"/>
    </row>
    <row r="253" spans="1:4" x14ac:dyDescent="0.25">
      <c r="A253" s="124"/>
      <c r="B253" s="126"/>
      <c r="C253" s="126"/>
      <c r="D253" s="126"/>
    </row>
    <row r="254" spans="1:4" x14ac:dyDescent="0.25">
      <c r="A254" s="124"/>
      <c r="B254" s="126"/>
      <c r="C254" s="126"/>
      <c r="D254" s="126"/>
    </row>
    <row r="255" spans="1:4" x14ac:dyDescent="0.25">
      <c r="A255" s="124"/>
    </row>
    <row r="256" spans="1:4" x14ac:dyDescent="0.25">
      <c r="A256" s="124"/>
    </row>
    <row r="257" spans="1:1" x14ac:dyDescent="0.25">
      <c r="A257" s="124"/>
    </row>
  </sheetData>
  <sheetProtection sheet="1" objects="1" scenarios="1"/>
  <protectedRanges>
    <protectedRange sqref="C168 C171:D178 B180:D188 B190:C211" name="Range5"/>
    <protectedRange sqref="C81:C89 B84:B89 B94:B99 C91:C99 B106:B109 C101:C109 C111 B113:C115" name="Range3"/>
    <protectedRange sqref="C3 B11:B16 C10:C16 B19:B24 C18:C24 C55:C57 B70:B79 C59:C79 C27:C53" name="Range2"/>
    <protectedRange sqref="C117 B120:D143 C146 C149:D156 B158:D166" name="Range4"/>
    <protectedRange sqref="B112:C112" name="Mortgage Assets II"/>
  </protectedRanges>
  <hyperlinks>
    <hyperlink ref="B6" location="'B3. Shipping Assets'!B8" display="9. Shipping Assets" xr:uid="{6A2A26DD-242A-4636-B6CE-C634183C24D9}"/>
    <hyperlink ref="B80" location="'2. Harmonised Glossary'!A9" display="Breakdown by Interest Rate" xr:uid="{2018A23E-640B-45A1-8120-83BE02D97F23}"/>
    <hyperlink ref="B110" location="'C. HTT Harmonised Glossary'!B19" display="7. Non-Performing Loans (NPLs)" xr:uid="{6E754406-B03E-4337-BE6F-E234258BB4D3}"/>
    <hyperlink ref="B145" location="'2. Harmonised Glossary'!A288" display="Loan to Value (LTV) Information - Un-indexed" xr:uid="{3155FC3A-7364-41BE-A8DA-7E04E7D482B5}"/>
    <hyperlink ref="B167" location="'2. Harmonised Glossary'!A11" display="Loan to Value (LTV) Information - Indexed" xr:uid="{402F89E3-1F09-4D17-9806-9515E4440004}"/>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58BC3-F3FE-4326-BD4A-2E1B3EC73BA0}">
  <sheetPr>
    <tabColor theme="5"/>
  </sheetPr>
  <dimension ref="A1:C403"/>
  <sheetViews>
    <sheetView workbookViewId="0"/>
  </sheetViews>
  <sheetFormatPr defaultColWidth="11.28515625" defaultRowHeight="15" outlineLevelRow="1" x14ac:dyDescent="0.25"/>
  <cols>
    <col min="1" max="1" width="16.28515625" style="195" customWidth="1"/>
    <col min="2" max="2" width="89.85546875" style="110" bestFit="1" customWidth="1"/>
    <col min="3" max="3" width="134.7109375" style="195" customWidth="1"/>
    <col min="4" max="16384" width="11.28515625" style="195"/>
  </cols>
  <sheetData>
    <row r="1" spans="1:3" ht="31.5" x14ac:dyDescent="0.25">
      <c r="A1" s="106" t="s">
        <v>1835</v>
      </c>
      <c r="B1" s="106"/>
      <c r="C1" s="108" t="s">
        <v>3214</v>
      </c>
    </row>
    <row r="2" spans="1:3" x14ac:dyDescent="0.25">
      <c r="B2" s="107"/>
      <c r="C2" s="107"/>
    </row>
    <row r="3" spans="1:3" x14ac:dyDescent="0.25">
      <c r="A3" s="251" t="s">
        <v>1836</v>
      </c>
      <c r="B3" s="252"/>
      <c r="C3" s="107"/>
    </row>
    <row r="4" spans="1:3" x14ac:dyDescent="0.25">
      <c r="C4" s="107"/>
    </row>
    <row r="5" spans="1:3" ht="37.5" x14ac:dyDescent="0.25">
      <c r="A5" s="121" t="s">
        <v>11</v>
      </c>
      <c r="B5" s="121" t="s">
        <v>1837</v>
      </c>
      <c r="C5" s="253" t="s">
        <v>1838</v>
      </c>
    </row>
    <row r="6" spans="1:3" ht="30" x14ac:dyDescent="0.25">
      <c r="A6" s="194" t="s">
        <v>1839</v>
      </c>
      <c r="B6" s="125" t="s">
        <v>1840</v>
      </c>
      <c r="C6" s="254" t="s">
        <v>1841</v>
      </c>
    </row>
    <row r="7" spans="1:3" ht="30" x14ac:dyDescent="0.25">
      <c r="A7" s="194" t="s">
        <v>1842</v>
      </c>
      <c r="B7" s="125" t="s">
        <v>1843</v>
      </c>
      <c r="C7" s="254" t="s">
        <v>1844</v>
      </c>
    </row>
    <row r="8" spans="1:3" ht="30" x14ac:dyDescent="0.25">
      <c r="A8" s="194" t="s">
        <v>1845</v>
      </c>
      <c r="B8" s="125" t="s">
        <v>1846</v>
      </c>
      <c r="C8" s="254" t="s">
        <v>1847</v>
      </c>
    </row>
    <row r="9" spans="1:3" x14ac:dyDescent="0.25">
      <c r="A9" s="194" t="s">
        <v>1848</v>
      </c>
      <c r="B9" s="125" t="s">
        <v>1849</v>
      </c>
      <c r="C9" s="255" t="s">
        <v>3252</v>
      </c>
    </row>
    <row r="10" spans="1:3" ht="44.25" customHeight="1" x14ac:dyDescent="0.25">
      <c r="A10" s="194" t="s">
        <v>1850</v>
      </c>
      <c r="B10" s="125" t="s">
        <v>3219</v>
      </c>
      <c r="C10" s="255" t="s">
        <v>3253</v>
      </c>
    </row>
    <row r="11" spans="1:3" ht="93" customHeight="1" x14ac:dyDescent="0.25">
      <c r="A11" s="194" t="s">
        <v>1851</v>
      </c>
      <c r="B11" s="125" t="s">
        <v>1852</v>
      </c>
      <c r="C11" s="255" t="s">
        <v>3254</v>
      </c>
    </row>
    <row r="12" spans="1:3" x14ac:dyDescent="0.25">
      <c r="A12" s="194" t="s">
        <v>1853</v>
      </c>
      <c r="B12" s="125" t="s">
        <v>1854</v>
      </c>
      <c r="C12" s="255" t="s">
        <v>3255</v>
      </c>
    </row>
    <row r="13" spans="1:3" x14ac:dyDescent="0.25">
      <c r="A13" s="194" t="s">
        <v>1855</v>
      </c>
      <c r="B13" s="125" t="s">
        <v>1856</v>
      </c>
      <c r="C13" s="255" t="s">
        <v>3256</v>
      </c>
    </row>
    <row r="14" spans="1:3" ht="60" x14ac:dyDescent="0.25">
      <c r="A14" s="194" t="s">
        <v>1857</v>
      </c>
      <c r="B14" s="125" t="s">
        <v>1858</v>
      </c>
      <c r="C14" s="255" t="s">
        <v>3257</v>
      </c>
    </row>
    <row r="15" spans="1:3" ht="60" x14ac:dyDescent="0.25">
      <c r="A15" s="194" t="s">
        <v>1859</v>
      </c>
      <c r="B15" s="125" t="s">
        <v>1860</v>
      </c>
      <c r="C15" s="255" t="s">
        <v>3258</v>
      </c>
    </row>
    <row r="16" spans="1:3" x14ac:dyDescent="0.25">
      <c r="A16" s="194" t="s">
        <v>1861</v>
      </c>
      <c r="B16" s="125" t="s">
        <v>1862</v>
      </c>
      <c r="C16" s="255" t="s">
        <v>3259</v>
      </c>
    </row>
    <row r="17" spans="1:3" ht="30" customHeight="1" x14ac:dyDescent="0.25">
      <c r="A17" s="194" t="s">
        <v>1863</v>
      </c>
      <c r="B17" s="256" t="s">
        <v>1864</v>
      </c>
      <c r="C17" s="255" t="s">
        <v>3260</v>
      </c>
    </row>
    <row r="18" spans="1:3" ht="45" x14ac:dyDescent="0.25">
      <c r="A18" s="194" t="s">
        <v>1865</v>
      </c>
      <c r="B18" s="256" t="s">
        <v>1866</v>
      </c>
      <c r="C18" s="255" t="s">
        <v>3261</v>
      </c>
    </row>
    <row r="19" spans="1:3" x14ac:dyDescent="0.25">
      <c r="A19" s="194" t="s">
        <v>1867</v>
      </c>
      <c r="B19" s="256" t="s">
        <v>1868</v>
      </c>
      <c r="C19" s="255" t="s">
        <v>3262</v>
      </c>
    </row>
    <row r="20" spans="1:3" ht="135" x14ac:dyDescent="0.25">
      <c r="A20" s="194" t="s">
        <v>1869</v>
      </c>
      <c r="B20" s="125" t="s">
        <v>1870</v>
      </c>
      <c r="C20" s="255" t="s">
        <v>3263</v>
      </c>
    </row>
    <row r="21" spans="1:3" x14ac:dyDescent="0.25">
      <c r="A21" s="194" t="s">
        <v>1871</v>
      </c>
      <c r="B21" s="149" t="s">
        <v>1872</v>
      </c>
      <c r="C21" s="257"/>
    </row>
    <row r="22" spans="1:3" x14ac:dyDescent="0.25">
      <c r="A22" s="194" t="s">
        <v>1873</v>
      </c>
      <c r="B22" s="258"/>
      <c r="C22" s="258"/>
    </row>
    <row r="23" spans="1:3" outlineLevel="1" x14ac:dyDescent="0.25">
      <c r="A23" s="194" t="s">
        <v>1874</v>
      </c>
      <c r="B23" s="126"/>
      <c r="C23" s="126"/>
    </row>
    <row r="24" spans="1:3" outlineLevel="1" x14ac:dyDescent="0.25">
      <c r="A24" s="194" t="s">
        <v>1875</v>
      </c>
      <c r="B24" s="214"/>
      <c r="C24" s="126"/>
    </row>
    <row r="25" spans="1:3" outlineLevel="1" x14ac:dyDescent="0.25">
      <c r="A25" s="194" t="s">
        <v>1876</v>
      </c>
      <c r="B25" s="214"/>
      <c r="C25" s="126"/>
    </row>
    <row r="26" spans="1:3" outlineLevel="1" x14ac:dyDescent="0.25">
      <c r="A26" s="194" t="s">
        <v>1877</v>
      </c>
      <c r="B26" s="214"/>
      <c r="C26" s="126"/>
    </row>
    <row r="27" spans="1:3" outlineLevel="1" x14ac:dyDescent="0.25">
      <c r="A27" s="194" t="s">
        <v>1878</v>
      </c>
      <c r="B27" s="214"/>
      <c r="C27" s="126"/>
    </row>
    <row r="28" spans="1:3" ht="18.75" outlineLevel="1" x14ac:dyDescent="0.25">
      <c r="A28" s="121"/>
      <c r="B28" s="121" t="s">
        <v>1879</v>
      </c>
      <c r="C28" s="253" t="s">
        <v>1838</v>
      </c>
    </row>
    <row r="29" spans="1:3" outlineLevel="1" x14ac:dyDescent="0.25">
      <c r="A29" s="194" t="s">
        <v>1880</v>
      </c>
      <c r="B29" s="125" t="s">
        <v>1881</v>
      </c>
      <c r="C29" s="126" t="s">
        <v>166</v>
      </c>
    </row>
    <row r="30" spans="1:3" outlineLevel="1" x14ac:dyDescent="0.25">
      <c r="A30" s="194" t="s">
        <v>1882</v>
      </c>
      <c r="B30" s="125" t="s">
        <v>1883</v>
      </c>
      <c r="C30" s="126" t="s">
        <v>166</v>
      </c>
    </row>
    <row r="31" spans="1:3" outlineLevel="1" x14ac:dyDescent="0.25">
      <c r="A31" s="194" t="s">
        <v>1884</v>
      </c>
      <c r="B31" s="125" t="s">
        <v>1885</v>
      </c>
      <c r="C31" s="126" t="s">
        <v>166</v>
      </c>
    </row>
    <row r="32" spans="1:3" ht="30" outlineLevel="1" x14ac:dyDescent="0.25">
      <c r="A32" s="194" t="s">
        <v>1886</v>
      </c>
      <c r="B32" s="259" t="s">
        <v>2897</v>
      </c>
      <c r="C32" s="126" t="s">
        <v>166</v>
      </c>
    </row>
    <row r="33" spans="1:3" outlineLevel="1" x14ac:dyDescent="0.25">
      <c r="A33" s="194" t="s">
        <v>1887</v>
      </c>
      <c r="B33" s="260"/>
      <c r="C33" s="126"/>
    </row>
    <row r="34" spans="1:3" outlineLevel="1" x14ac:dyDescent="0.25">
      <c r="A34" s="194" t="s">
        <v>1888</v>
      </c>
      <c r="B34" s="260"/>
      <c r="C34" s="126"/>
    </row>
    <row r="35" spans="1:3" outlineLevel="1" x14ac:dyDescent="0.25">
      <c r="A35" s="194" t="s">
        <v>1889</v>
      </c>
      <c r="B35" s="260"/>
      <c r="C35" s="126"/>
    </row>
    <row r="36" spans="1:3" outlineLevel="1" x14ac:dyDescent="0.25">
      <c r="A36" s="194" t="s">
        <v>1890</v>
      </c>
      <c r="B36" s="260"/>
      <c r="C36" s="126"/>
    </row>
    <row r="37" spans="1:3" outlineLevel="1" x14ac:dyDescent="0.25">
      <c r="A37" s="194" t="s">
        <v>1891</v>
      </c>
      <c r="B37" s="260"/>
      <c r="C37" s="126"/>
    </row>
    <row r="38" spans="1:3" outlineLevel="1" x14ac:dyDescent="0.25">
      <c r="A38" s="194" t="s">
        <v>1892</v>
      </c>
      <c r="B38" s="260"/>
      <c r="C38" s="126"/>
    </row>
    <row r="39" spans="1:3" outlineLevel="1" x14ac:dyDescent="0.25">
      <c r="A39" s="194" t="s">
        <v>1893</v>
      </c>
      <c r="B39" s="260"/>
      <c r="C39" s="126"/>
    </row>
    <row r="40" spans="1:3" outlineLevel="1" x14ac:dyDescent="0.25">
      <c r="A40" s="194" t="s">
        <v>1894</v>
      </c>
      <c r="B40" s="195"/>
      <c r="C40" s="126"/>
    </row>
    <row r="41" spans="1:3" outlineLevel="1" x14ac:dyDescent="0.25">
      <c r="A41" s="194" t="s">
        <v>1895</v>
      </c>
      <c r="B41" s="260"/>
      <c r="C41" s="126"/>
    </row>
    <row r="42" spans="1:3" outlineLevel="1" x14ac:dyDescent="0.25">
      <c r="A42" s="194" t="s">
        <v>1896</v>
      </c>
      <c r="B42" s="260"/>
      <c r="C42" s="126"/>
    </row>
    <row r="43" spans="1:3" outlineLevel="1" x14ac:dyDescent="0.25">
      <c r="A43" s="194" t="s">
        <v>1897</v>
      </c>
      <c r="B43" s="260"/>
      <c r="C43" s="126"/>
    </row>
    <row r="44" spans="1:3" ht="18.75" x14ac:dyDescent="0.25">
      <c r="A44" s="121"/>
      <c r="B44" s="121" t="s">
        <v>1898</v>
      </c>
      <c r="C44" s="253" t="s">
        <v>1899</v>
      </c>
    </row>
    <row r="45" spans="1:3" x14ac:dyDescent="0.25">
      <c r="A45" s="194" t="s">
        <v>1900</v>
      </c>
      <c r="B45" s="256" t="s">
        <v>1901</v>
      </c>
      <c r="C45" s="126" t="s">
        <v>53</v>
      </c>
    </row>
    <row r="46" spans="1:3" x14ac:dyDescent="0.25">
      <c r="A46" s="194" t="s">
        <v>1902</v>
      </c>
      <c r="B46" s="256" t="s">
        <v>1903</v>
      </c>
      <c r="C46" s="126" t="s">
        <v>166</v>
      </c>
    </row>
    <row r="47" spans="1:3" x14ac:dyDescent="0.25">
      <c r="A47" s="194" t="s">
        <v>1904</v>
      </c>
      <c r="B47" s="256" t="s">
        <v>1905</v>
      </c>
      <c r="C47" s="126" t="s">
        <v>335</v>
      </c>
    </row>
    <row r="48" spans="1:3" outlineLevel="1" x14ac:dyDescent="0.25">
      <c r="A48" s="194" t="s">
        <v>1906</v>
      </c>
      <c r="B48" s="259" t="s">
        <v>2898</v>
      </c>
      <c r="C48" s="126" t="s">
        <v>1922</v>
      </c>
    </row>
    <row r="49" spans="1:3" outlineLevel="1" x14ac:dyDescent="0.25">
      <c r="A49" s="194" t="s">
        <v>1907</v>
      </c>
      <c r="B49" s="191"/>
      <c r="C49" s="126"/>
    </row>
    <row r="50" spans="1:3" outlineLevel="1" x14ac:dyDescent="0.25">
      <c r="A50" s="194" t="s">
        <v>1908</v>
      </c>
      <c r="B50" s="261"/>
      <c r="C50" s="126"/>
    </row>
    <row r="51" spans="1:3" ht="18.75" x14ac:dyDescent="0.25">
      <c r="A51" s="121"/>
      <c r="B51" s="121" t="s">
        <v>1909</v>
      </c>
      <c r="C51" s="253" t="s">
        <v>1838</v>
      </c>
    </row>
    <row r="52" spans="1:3" ht="195" customHeight="1" x14ac:dyDescent="0.25">
      <c r="A52" s="194" t="s">
        <v>1910</v>
      </c>
      <c r="B52" s="125" t="s">
        <v>2985</v>
      </c>
      <c r="C52" s="255" t="s">
        <v>3250</v>
      </c>
    </row>
    <row r="53" spans="1:3" ht="180" customHeight="1" x14ac:dyDescent="0.25">
      <c r="A53" s="194" t="s">
        <v>1911</v>
      </c>
      <c r="B53" s="125" t="s">
        <v>3007</v>
      </c>
      <c r="C53" s="307" t="s">
        <v>3251</v>
      </c>
    </row>
    <row r="54" spans="1:3" x14ac:dyDescent="0.25">
      <c r="A54" s="194" t="s">
        <v>1912</v>
      </c>
      <c r="B54" s="191"/>
      <c r="C54" s="258"/>
    </row>
    <row r="55" spans="1:3" x14ac:dyDescent="0.25">
      <c r="A55" s="194" t="s">
        <v>1913</v>
      </c>
      <c r="B55" s="191"/>
      <c r="C55" s="258"/>
    </row>
    <row r="56" spans="1:3" x14ac:dyDescent="0.25">
      <c r="A56" s="194" t="s">
        <v>1914</v>
      </c>
      <c r="B56" s="191"/>
      <c r="C56" s="258"/>
    </row>
    <row r="57" spans="1:3" x14ac:dyDescent="0.25">
      <c r="A57" s="194" t="s">
        <v>1915</v>
      </c>
      <c r="B57" s="191"/>
      <c r="C57" s="258"/>
    </row>
    <row r="58" spans="1:3" x14ac:dyDescent="0.25">
      <c r="B58" s="130"/>
    </row>
    <row r="59" spans="1:3" x14ac:dyDescent="0.25">
      <c r="B59" s="130"/>
    </row>
    <row r="60" spans="1:3" x14ac:dyDescent="0.25">
      <c r="B60" s="130"/>
    </row>
    <row r="61" spans="1:3" x14ac:dyDescent="0.25">
      <c r="B61" s="130"/>
    </row>
    <row r="62" spans="1:3" x14ac:dyDescent="0.25">
      <c r="B62" s="130"/>
    </row>
    <row r="63" spans="1:3" x14ac:dyDescent="0.25">
      <c r="B63" s="130"/>
    </row>
    <row r="64" spans="1:3" x14ac:dyDescent="0.25">
      <c r="B64" s="130"/>
    </row>
    <row r="65" spans="2:2" x14ac:dyDescent="0.25">
      <c r="B65" s="130"/>
    </row>
    <row r="66" spans="2:2" x14ac:dyDescent="0.25">
      <c r="B66" s="130"/>
    </row>
    <row r="67" spans="2:2" x14ac:dyDescent="0.25">
      <c r="B67" s="130"/>
    </row>
    <row r="68" spans="2:2" x14ac:dyDescent="0.25">
      <c r="B68" s="130"/>
    </row>
    <row r="69" spans="2:2" x14ac:dyDescent="0.25">
      <c r="B69" s="130"/>
    </row>
    <row r="70" spans="2:2" x14ac:dyDescent="0.25">
      <c r="B70" s="130"/>
    </row>
    <row r="71" spans="2:2" x14ac:dyDescent="0.25">
      <c r="B71" s="130"/>
    </row>
    <row r="72" spans="2:2" x14ac:dyDescent="0.25">
      <c r="B72" s="130"/>
    </row>
    <row r="73" spans="2:2" x14ac:dyDescent="0.25">
      <c r="B73" s="130"/>
    </row>
    <row r="74" spans="2:2" x14ac:dyDescent="0.25">
      <c r="B74" s="130"/>
    </row>
    <row r="75" spans="2:2" x14ac:dyDescent="0.25">
      <c r="B75" s="130"/>
    </row>
    <row r="76" spans="2:2" x14ac:dyDescent="0.25">
      <c r="B76" s="130"/>
    </row>
    <row r="77" spans="2:2" x14ac:dyDescent="0.25">
      <c r="B77" s="130"/>
    </row>
    <row r="78" spans="2:2" x14ac:dyDescent="0.25">
      <c r="B78" s="130"/>
    </row>
    <row r="79" spans="2:2" x14ac:dyDescent="0.25">
      <c r="B79" s="130"/>
    </row>
    <row r="80" spans="2:2" x14ac:dyDescent="0.25">
      <c r="B80" s="130"/>
    </row>
    <row r="81" spans="2:2" x14ac:dyDescent="0.25">
      <c r="B81" s="130"/>
    </row>
    <row r="82" spans="2:2" x14ac:dyDescent="0.25">
      <c r="B82" s="130"/>
    </row>
    <row r="83" spans="2:2" x14ac:dyDescent="0.25">
      <c r="B83" s="130"/>
    </row>
    <row r="84" spans="2:2" x14ac:dyDescent="0.25">
      <c r="B84" s="130"/>
    </row>
    <row r="85" spans="2:2" x14ac:dyDescent="0.25">
      <c r="B85" s="130"/>
    </row>
    <row r="86" spans="2:2" x14ac:dyDescent="0.25">
      <c r="B86" s="130"/>
    </row>
    <row r="87" spans="2:2" x14ac:dyDescent="0.25">
      <c r="B87" s="130"/>
    </row>
    <row r="88" spans="2:2" x14ac:dyDescent="0.25">
      <c r="B88" s="130"/>
    </row>
    <row r="89" spans="2:2" x14ac:dyDescent="0.25">
      <c r="B89" s="130"/>
    </row>
    <row r="90" spans="2:2" x14ac:dyDescent="0.25">
      <c r="B90" s="130"/>
    </row>
    <row r="91" spans="2:2" x14ac:dyDescent="0.25">
      <c r="B91" s="130"/>
    </row>
    <row r="92" spans="2:2" x14ac:dyDescent="0.25">
      <c r="B92" s="130"/>
    </row>
    <row r="93" spans="2:2" x14ac:dyDescent="0.25">
      <c r="B93" s="130"/>
    </row>
    <row r="94" spans="2:2" x14ac:dyDescent="0.25">
      <c r="B94" s="130"/>
    </row>
    <row r="95" spans="2:2" x14ac:dyDescent="0.25">
      <c r="B95" s="130"/>
    </row>
    <row r="96" spans="2:2" x14ac:dyDescent="0.25">
      <c r="B96" s="130"/>
    </row>
    <row r="97" spans="2:2" x14ac:dyDescent="0.25">
      <c r="B97" s="130"/>
    </row>
    <row r="98" spans="2:2" x14ac:dyDescent="0.25">
      <c r="B98" s="130"/>
    </row>
    <row r="99" spans="2:2" x14ac:dyDescent="0.25">
      <c r="B99" s="130"/>
    </row>
    <row r="100" spans="2:2" x14ac:dyDescent="0.25">
      <c r="B100" s="130"/>
    </row>
    <row r="101" spans="2:2" x14ac:dyDescent="0.25">
      <c r="B101" s="130"/>
    </row>
    <row r="102" spans="2:2" x14ac:dyDescent="0.25">
      <c r="B102" s="130"/>
    </row>
    <row r="103" spans="2:2" x14ac:dyDescent="0.25">
      <c r="B103" s="107"/>
    </row>
    <row r="104" spans="2:2" x14ac:dyDescent="0.25">
      <c r="B104" s="107"/>
    </row>
    <row r="105" spans="2:2" x14ac:dyDescent="0.25">
      <c r="B105" s="107"/>
    </row>
    <row r="106" spans="2:2" x14ac:dyDescent="0.25">
      <c r="B106" s="107"/>
    </row>
    <row r="107" spans="2:2" x14ac:dyDescent="0.25">
      <c r="B107" s="107"/>
    </row>
    <row r="108" spans="2:2" x14ac:dyDescent="0.25">
      <c r="B108" s="107"/>
    </row>
    <row r="109" spans="2:2" x14ac:dyDescent="0.25">
      <c r="B109" s="107"/>
    </row>
    <row r="110" spans="2:2" x14ac:dyDescent="0.25">
      <c r="B110" s="107"/>
    </row>
    <row r="111" spans="2:2" x14ac:dyDescent="0.25">
      <c r="B111" s="107"/>
    </row>
    <row r="112" spans="2:2" x14ac:dyDescent="0.25">
      <c r="B112" s="107"/>
    </row>
    <row r="113" spans="2:2" x14ac:dyDescent="0.25">
      <c r="B113" s="130"/>
    </row>
    <row r="114" spans="2:2" x14ac:dyDescent="0.25">
      <c r="B114" s="130"/>
    </row>
    <row r="115" spans="2:2" x14ac:dyDescent="0.25">
      <c r="B115" s="130"/>
    </row>
    <row r="116" spans="2:2" x14ac:dyDescent="0.25">
      <c r="B116" s="130"/>
    </row>
    <row r="117" spans="2:2" x14ac:dyDescent="0.25">
      <c r="B117" s="130"/>
    </row>
    <row r="118" spans="2:2" x14ac:dyDescent="0.25">
      <c r="B118" s="130"/>
    </row>
    <row r="119" spans="2:2" x14ac:dyDescent="0.25">
      <c r="B119" s="130"/>
    </row>
    <row r="120" spans="2:2" x14ac:dyDescent="0.25">
      <c r="B120" s="130"/>
    </row>
    <row r="121" spans="2:2" x14ac:dyDescent="0.25">
      <c r="B121" s="166"/>
    </row>
    <row r="122" spans="2:2" x14ac:dyDescent="0.25">
      <c r="B122" s="130"/>
    </row>
    <row r="123" spans="2:2" x14ac:dyDescent="0.25">
      <c r="B123" s="130"/>
    </row>
    <row r="124" spans="2:2" x14ac:dyDescent="0.25">
      <c r="B124" s="130"/>
    </row>
    <row r="125" spans="2:2" x14ac:dyDescent="0.25">
      <c r="B125" s="130"/>
    </row>
    <row r="126" spans="2:2" x14ac:dyDescent="0.25">
      <c r="B126" s="130"/>
    </row>
    <row r="127" spans="2:2" x14ac:dyDescent="0.25">
      <c r="B127" s="130"/>
    </row>
    <row r="128" spans="2:2" x14ac:dyDescent="0.25">
      <c r="B128" s="130"/>
    </row>
    <row r="129" spans="2:2" x14ac:dyDescent="0.25">
      <c r="B129" s="130"/>
    </row>
    <row r="130" spans="2:2" x14ac:dyDescent="0.25">
      <c r="B130" s="130"/>
    </row>
    <row r="131" spans="2:2" x14ac:dyDescent="0.25">
      <c r="B131" s="130"/>
    </row>
    <row r="132" spans="2:2" x14ac:dyDescent="0.25">
      <c r="B132" s="130"/>
    </row>
    <row r="133" spans="2:2" x14ac:dyDescent="0.25">
      <c r="B133" s="130"/>
    </row>
    <row r="134" spans="2:2" x14ac:dyDescent="0.25">
      <c r="B134" s="130"/>
    </row>
    <row r="135" spans="2:2" x14ac:dyDescent="0.25">
      <c r="B135" s="130"/>
    </row>
    <row r="136" spans="2:2" x14ac:dyDescent="0.25">
      <c r="B136" s="130"/>
    </row>
    <row r="137" spans="2:2" x14ac:dyDescent="0.25">
      <c r="B137" s="130"/>
    </row>
    <row r="138" spans="2:2" x14ac:dyDescent="0.25">
      <c r="B138" s="130"/>
    </row>
    <row r="140" spans="2:2" x14ac:dyDescent="0.25">
      <c r="B140" s="130"/>
    </row>
    <row r="141" spans="2:2" x14ac:dyDescent="0.25">
      <c r="B141" s="130"/>
    </row>
    <row r="142" spans="2:2" x14ac:dyDescent="0.25">
      <c r="B142" s="130"/>
    </row>
    <row r="147" spans="2:2" x14ac:dyDescent="0.25">
      <c r="B147" s="116"/>
    </row>
    <row r="148" spans="2:2" x14ac:dyDescent="0.25">
      <c r="B148" s="262"/>
    </row>
    <row r="154" spans="2:2" x14ac:dyDescent="0.25">
      <c r="B154" s="133"/>
    </row>
    <row r="155" spans="2:2" x14ac:dyDescent="0.25">
      <c r="B155" s="130"/>
    </row>
    <row r="157" spans="2:2" x14ac:dyDescent="0.25">
      <c r="B157" s="130"/>
    </row>
    <row r="158" spans="2:2" x14ac:dyDescent="0.25">
      <c r="B158" s="130"/>
    </row>
    <row r="159" spans="2:2" x14ac:dyDescent="0.25">
      <c r="B159" s="130"/>
    </row>
    <row r="160" spans="2:2" x14ac:dyDescent="0.25">
      <c r="B160" s="130"/>
    </row>
    <row r="161" spans="2:2" x14ac:dyDescent="0.25">
      <c r="B161" s="130"/>
    </row>
    <row r="162" spans="2:2" x14ac:dyDescent="0.25">
      <c r="B162" s="130"/>
    </row>
    <row r="163" spans="2:2" x14ac:dyDescent="0.25">
      <c r="B163" s="130"/>
    </row>
    <row r="164" spans="2:2" x14ac:dyDescent="0.25">
      <c r="B164" s="130"/>
    </row>
    <row r="165" spans="2:2" x14ac:dyDescent="0.25">
      <c r="B165" s="130"/>
    </row>
    <row r="166" spans="2:2" x14ac:dyDescent="0.25">
      <c r="B166" s="130"/>
    </row>
    <row r="167" spans="2:2" x14ac:dyDescent="0.25">
      <c r="B167" s="130"/>
    </row>
    <row r="168" spans="2:2" x14ac:dyDescent="0.25">
      <c r="B168" s="130"/>
    </row>
    <row r="265" spans="2:2" x14ac:dyDescent="0.25">
      <c r="B265" s="161"/>
    </row>
    <row r="266" spans="2:2" x14ac:dyDescent="0.25">
      <c r="B266" s="130"/>
    </row>
    <row r="267" spans="2:2" x14ac:dyDescent="0.25">
      <c r="B267" s="130"/>
    </row>
    <row r="270" spans="2:2" x14ac:dyDescent="0.25">
      <c r="B270" s="130"/>
    </row>
    <row r="286" spans="2:2" x14ac:dyDescent="0.25">
      <c r="B286" s="161"/>
    </row>
    <row r="316" spans="2:2" x14ac:dyDescent="0.25">
      <c r="B316" s="116"/>
    </row>
    <row r="317" spans="2:2" x14ac:dyDescent="0.25">
      <c r="B317" s="130"/>
    </row>
    <row r="319" spans="2:2" x14ac:dyDescent="0.25">
      <c r="B319" s="130"/>
    </row>
    <row r="320" spans="2:2" x14ac:dyDescent="0.25">
      <c r="B320" s="130"/>
    </row>
    <row r="321" spans="2:2" x14ac:dyDescent="0.25">
      <c r="B321" s="130"/>
    </row>
    <row r="322" spans="2:2" x14ac:dyDescent="0.25">
      <c r="B322" s="130"/>
    </row>
    <row r="323" spans="2:2" x14ac:dyDescent="0.25">
      <c r="B323" s="130"/>
    </row>
    <row r="324" spans="2:2" x14ac:dyDescent="0.25">
      <c r="B324" s="130"/>
    </row>
    <row r="325" spans="2:2" x14ac:dyDescent="0.25">
      <c r="B325" s="130"/>
    </row>
    <row r="326" spans="2:2" x14ac:dyDescent="0.25">
      <c r="B326" s="130"/>
    </row>
    <row r="327" spans="2:2" x14ac:dyDescent="0.25">
      <c r="B327" s="130"/>
    </row>
    <row r="328" spans="2:2" x14ac:dyDescent="0.25">
      <c r="B328" s="130"/>
    </row>
    <row r="329" spans="2:2" x14ac:dyDescent="0.25">
      <c r="B329" s="130"/>
    </row>
    <row r="330" spans="2:2" x14ac:dyDescent="0.25">
      <c r="B330" s="130"/>
    </row>
    <row r="342" spans="2:2" x14ac:dyDescent="0.25">
      <c r="B342" s="130"/>
    </row>
    <row r="343" spans="2:2" x14ac:dyDescent="0.25">
      <c r="B343" s="130"/>
    </row>
    <row r="344" spans="2:2" x14ac:dyDescent="0.25">
      <c r="B344" s="130"/>
    </row>
    <row r="345" spans="2:2" x14ac:dyDescent="0.25">
      <c r="B345" s="130"/>
    </row>
    <row r="346" spans="2:2" x14ac:dyDescent="0.25">
      <c r="B346" s="130"/>
    </row>
    <row r="347" spans="2:2" x14ac:dyDescent="0.25">
      <c r="B347" s="130"/>
    </row>
    <row r="348" spans="2:2" x14ac:dyDescent="0.25">
      <c r="B348" s="130"/>
    </row>
    <row r="349" spans="2:2" x14ac:dyDescent="0.25">
      <c r="B349" s="130"/>
    </row>
    <row r="350" spans="2:2" x14ac:dyDescent="0.25">
      <c r="B350" s="130"/>
    </row>
    <row r="352" spans="2:2" x14ac:dyDescent="0.25">
      <c r="B352" s="130"/>
    </row>
    <row r="353" spans="2:2" x14ac:dyDescent="0.25">
      <c r="B353" s="130"/>
    </row>
    <row r="354" spans="2:2" x14ac:dyDescent="0.25">
      <c r="B354" s="130"/>
    </row>
    <row r="355" spans="2:2" x14ac:dyDescent="0.25">
      <c r="B355" s="130"/>
    </row>
    <row r="356" spans="2:2" x14ac:dyDescent="0.25">
      <c r="B356" s="130"/>
    </row>
    <row r="358" spans="2:2" x14ac:dyDescent="0.25">
      <c r="B358" s="130"/>
    </row>
    <row r="361" spans="2:2" x14ac:dyDescent="0.25">
      <c r="B361" s="130"/>
    </row>
    <row r="364" spans="2:2" x14ac:dyDescent="0.25">
      <c r="B364" s="130"/>
    </row>
    <row r="365" spans="2:2" x14ac:dyDescent="0.25">
      <c r="B365" s="130"/>
    </row>
    <row r="366" spans="2:2" x14ac:dyDescent="0.25">
      <c r="B366" s="130"/>
    </row>
    <row r="367" spans="2:2" x14ac:dyDescent="0.25">
      <c r="B367" s="130"/>
    </row>
    <row r="368" spans="2:2" x14ac:dyDescent="0.25">
      <c r="B368" s="130"/>
    </row>
    <row r="369" spans="2:2" x14ac:dyDescent="0.25">
      <c r="B369" s="130"/>
    </row>
    <row r="370" spans="2:2" x14ac:dyDescent="0.25">
      <c r="B370" s="130"/>
    </row>
    <row r="371" spans="2:2" x14ac:dyDescent="0.25">
      <c r="B371" s="130"/>
    </row>
    <row r="372" spans="2:2" x14ac:dyDescent="0.25">
      <c r="B372" s="130"/>
    </row>
    <row r="373" spans="2:2" x14ac:dyDescent="0.25">
      <c r="B373" s="130"/>
    </row>
    <row r="374" spans="2:2" x14ac:dyDescent="0.25">
      <c r="B374" s="130"/>
    </row>
    <row r="375" spans="2:2" x14ac:dyDescent="0.25">
      <c r="B375" s="130"/>
    </row>
    <row r="376" spans="2:2" x14ac:dyDescent="0.25">
      <c r="B376" s="130"/>
    </row>
    <row r="377" spans="2:2" x14ac:dyDescent="0.25">
      <c r="B377" s="130"/>
    </row>
    <row r="378" spans="2:2" x14ac:dyDescent="0.25">
      <c r="B378" s="130"/>
    </row>
    <row r="379" spans="2:2" x14ac:dyDescent="0.25">
      <c r="B379" s="130"/>
    </row>
    <row r="380" spans="2:2" x14ac:dyDescent="0.25">
      <c r="B380" s="130"/>
    </row>
    <row r="381" spans="2:2" x14ac:dyDescent="0.25">
      <c r="B381" s="130"/>
    </row>
    <row r="382" spans="2:2" x14ac:dyDescent="0.25">
      <c r="B382" s="130"/>
    </row>
    <row r="386" spans="2:2" x14ac:dyDescent="0.25">
      <c r="B386" s="116"/>
    </row>
    <row r="403" spans="2:2" x14ac:dyDescent="0.25">
      <c r="B403" s="263"/>
    </row>
  </sheetData>
  <sheetProtection sheet="1" objects="1" scenarios="1"/>
  <protectedRanges>
    <protectedRange sqref="B21 C52:C88 B52 B24:B27 C13:C20 C29:C31 A53:B88 C23:C27 C6:C11 B32:C43" name="Glossary"/>
  </protectedRange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EE80A-9CA2-467C-8B54-D2E5FE0A0F9C}">
  <sheetPr>
    <pageSetUpPr fitToPage="1"/>
  </sheetPr>
  <dimension ref="A1:AT484"/>
  <sheetViews>
    <sheetView showGridLines="0" tabSelected="1" view="pageBreakPreview" topLeftCell="E1" zoomScale="130" zoomScaleNormal="112" zoomScaleSheetLayoutView="130" workbookViewId="0">
      <pane ySplit="4" topLeftCell="A5" activePane="bottomLeft" state="frozenSplit"/>
      <selection activeCell="E4" sqref="E4:AL4"/>
      <selection pane="bottomLeft" activeCell="AV463" sqref="AV463"/>
    </sheetView>
  </sheetViews>
  <sheetFormatPr defaultColWidth="8.7109375" defaultRowHeight="12.75" x14ac:dyDescent="0.2"/>
  <cols>
    <col min="1" max="4" width="0" style="38" hidden="1" customWidth="1"/>
    <col min="5" max="5" width="10.140625" style="38" customWidth="1"/>
    <col min="6" max="6" width="3.5703125" style="38" customWidth="1"/>
    <col min="7" max="7" width="9.140625" style="38" customWidth="1"/>
    <col min="8" max="8" width="5.42578125" style="38" customWidth="1"/>
    <col min="9" max="9" width="1.85546875" style="38" customWidth="1"/>
    <col min="10" max="10" width="1.42578125" style="38" customWidth="1"/>
    <col min="11" max="11" width="4.5703125" style="38" customWidth="1"/>
    <col min="12" max="12" width="6.85546875" style="38" customWidth="1"/>
    <col min="13" max="13" width="6.42578125" style="38" customWidth="1"/>
    <col min="14" max="14" width="4.5703125" style="38" customWidth="1"/>
    <col min="15" max="15" width="0.42578125" style="38" customWidth="1"/>
    <col min="16" max="16" width="3.42578125" style="38" customWidth="1"/>
    <col min="17" max="17" width="3" style="38" customWidth="1"/>
    <col min="18" max="18" width="1" style="38" customWidth="1"/>
    <col min="19" max="19" width="0" style="38" hidden="1" customWidth="1"/>
    <col min="20" max="20" width="4.5703125" style="38" customWidth="1"/>
    <col min="21" max="21" width="1" style="38" customWidth="1"/>
    <col min="22" max="22" width="6.5703125" style="38" customWidth="1"/>
    <col min="23" max="23" width="1.42578125" style="38" customWidth="1"/>
    <col min="24" max="24" width="0.5703125" style="38" customWidth="1"/>
    <col min="25" max="25" width="6.42578125" style="38" customWidth="1"/>
    <col min="26" max="26" width="2.42578125" style="38" customWidth="1"/>
    <col min="27" max="27" width="6.5703125" style="38" customWidth="1"/>
    <col min="28" max="28" width="2.5703125" style="38" customWidth="1"/>
    <col min="29" max="29" width="0.85546875" style="38" customWidth="1"/>
    <col min="30" max="30" width="2.140625" style="38" customWidth="1"/>
    <col min="31" max="31" width="0.140625" style="38" customWidth="1"/>
    <col min="32" max="32" width="4" style="38" customWidth="1"/>
    <col min="33" max="33" width="3.85546875" style="38" customWidth="1"/>
    <col min="34" max="34" width="0" style="38" hidden="1" customWidth="1"/>
    <col min="35" max="35" width="0.140625" style="38" customWidth="1"/>
    <col min="36" max="36" width="0" style="38" hidden="1" customWidth="1"/>
    <col min="37" max="37" width="0.42578125" style="38" customWidth="1"/>
    <col min="38" max="38" width="0.140625" style="38" customWidth="1"/>
    <col min="39" max="39" width="3.85546875" style="38" customWidth="1"/>
    <col min="40" max="41" width="0" style="38" hidden="1" customWidth="1"/>
    <col min="42" max="42" width="0.140625" style="38" hidden="1" customWidth="1"/>
    <col min="43" max="43" width="4.5703125" style="38" bestFit="1" customWidth="1"/>
    <col min="44" max="44" width="5.85546875" style="38" bestFit="1" customWidth="1"/>
    <col min="45" max="16384" width="8.7109375" style="38"/>
  </cols>
  <sheetData>
    <row r="1" spans="2:45" ht="41.25" customHeight="1" x14ac:dyDescent="0.2">
      <c r="C1" s="413"/>
      <c r="D1" s="413"/>
      <c r="E1" s="413"/>
      <c r="F1" s="413"/>
      <c r="G1" s="413"/>
      <c r="H1" s="413"/>
      <c r="I1" s="413"/>
    </row>
    <row r="2" spans="2:45" ht="45.95" customHeight="1" x14ac:dyDescent="0.2">
      <c r="E2" s="436" t="s">
        <v>2902</v>
      </c>
      <c r="F2" s="436"/>
      <c r="G2" s="436"/>
      <c r="H2" s="436"/>
      <c r="I2" s="436"/>
      <c r="J2" s="436"/>
      <c r="K2" s="436"/>
      <c r="L2" s="436"/>
      <c r="M2" s="436"/>
      <c r="N2" s="436"/>
      <c r="O2" s="436"/>
      <c r="P2" s="436"/>
      <c r="Q2" s="436"/>
      <c r="R2" s="436"/>
      <c r="S2" s="436"/>
      <c r="T2" s="436"/>
      <c r="U2" s="436"/>
      <c r="V2" s="436"/>
      <c r="W2" s="436"/>
      <c r="X2" s="436"/>
      <c r="Y2" s="436"/>
      <c r="Z2" s="436"/>
      <c r="AA2" s="436"/>
      <c r="AB2" s="436"/>
      <c r="AC2" s="436"/>
      <c r="AD2" s="436"/>
      <c r="AE2" s="436"/>
      <c r="AF2" s="436"/>
      <c r="AG2" s="436"/>
      <c r="AH2" s="436"/>
      <c r="AI2" s="436"/>
      <c r="AJ2" s="436"/>
      <c r="AK2" s="436"/>
      <c r="AL2" s="436"/>
      <c r="AM2" s="436"/>
      <c r="AN2" s="436"/>
      <c r="AO2" s="436"/>
      <c r="AP2" s="436"/>
      <c r="AQ2" s="436"/>
      <c r="AR2" s="436"/>
    </row>
    <row r="3" spans="2:45" ht="12.6" customHeight="1" x14ac:dyDescent="0.2">
      <c r="N3" s="39"/>
      <c r="Q3" s="296" t="s">
        <v>2903</v>
      </c>
      <c r="R3" s="467">
        <v>46294</v>
      </c>
      <c r="S3" s="442"/>
      <c r="T3" s="442"/>
      <c r="U3" s="442"/>
      <c r="V3" s="442"/>
      <c r="W3" s="442"/>
      <c r="X3" s="442"/>
      <c r="Y3" s="442"/>
      <c r="Z3" s="103"/>
      <c r="AA3" s="103"/>
      <c r="AB3" s="103"/>
      <c r="AC3" s="103"/>
      <c r="AD3" s="103"/>
      <c r="AE3" s="103"/>
      <c r="AF3" s="103"/>
      <c r="AG3" s="103"/>
      <c r="AH3" s="103"/>
      <c r="AI3" s="103"/>
      <c r="AJ3" s="103"/>
    </row>
    <row r="4" spans="2:45" ht="10.5" customHeight="1" x14ac:dyDescent="0.2">
      <c r="Q4" s="297" t="s">
        <v>2904</v>
      </c>
      <c r="R4" s="468">
        <v>46304</v>
      </c>
      <c r="S4" s="423"/>
      <c r="T4" s="423"/>
      <c r="U4" s="423"/>
      <c r="V4" s="423"/>
      <c r="W4" s="423"/>
      <c r="X4" s="423"/>
      <c r="Y4" s="423"/>
      <c r="Z4" s="100"/>
      <c r="AA4" s="100"/>
      <c r="AB4" s="100"/>
      <c r="AC4" s="100"/>
      <c r="AD4" s="100"/>
      <c r="AE4" s="100"/>
      <c r="AF4" s="100"/>
      <c r="AG4" s="100"/>
      <c r="AH4" s="100"/>
      <c r="AI4" s="100"/>
      <c r="AJ4" s="100"/>
    </row>
    <row r="5" spans="2:45" ht="179.25" customHeight="1" x14ac:dyDescent="0.2">
      <c r="E5" s="437" t="s">
        <v>3241</v>
      </c>
      <c r="F5" s="437"/>
      <c r="G5" s="437"/>
      <c r="H5" s="437"/>
      <c r="I5" s="437"/>
      <c r="J5" s="437"/>
      <c r="K5" s="437"/>
      <c r="L5" s="437"/>
      <c r="M5" s="437"/>
      <c r="N5" s="437"/>
      <c r="O5" s="437"/>
      <c r="P5" s="437"/>
      <c r="Q5" s="437"/>
      <c r="R5" s="437"/>
      <c r="S5" s="437"/>
      <c r="T5" s="437"/>
      <c r="U5" s="437"/>
      <c r="V5" s="437"/>
      <c r="W5" s="437"/>
      <c r="X5" s="437"/>
      <c r="Y5" s="437"/>
      <c r="Z5" s="437"/>
      <c r="AA5" s="437"/>
      <c r="AB5" s="437"/>
      <c r="AC5" s="437"/>
      <c r="AD5" s="437"/>
      <c r="AE5" s="437"/>
      <c r="AF5" s="437"/>
      <c r="AG5" s="437"/>
      <c r="AH5" s="437"/>
      <c r="AI5" s="437"/>
      <c r="AJ5" s="437"/>
      <c r="AK5" s="437"/>
      <c r="AL5" s="437"/>
      <c r="AM5" s="437"/>
      <c r="AN5" s="437"/>
      <c r="AO5" s="437"/>
      <c r="AP5" s="437"/>
      <c r="AQ5" s="437"/>
      <c r="AR5" s="437"/>
    </row>
    <row r="6" spans="2:45" ht="14.45" customHeight="1" x14ac:dyDescent="0.2">
      <c r="C6" s="324" t="s">
        <v>2905</v>
      </c>
      <c r="D6" s="324"/>
      <c r="E6" s="324"/>
      <c r="F6" s="324"/>
      <c r="G6" s="324"/>
      <c r="H6" s="324"/>
      <c r="I6" s="324"/>
      <c r="J6" s="324"/>
      <c r="K6" s="324"/>
      <c r="L6" s="324"/>
      <c r="M6" s="324"/>
      <c r="N6" s="324"/>
      <c r="O6" s="324"/>
      <c r="P6" s="324"/>
      <c r="Q6" s="324"/>
      <c r="R6" s="324"/>
      <c r="S6" s="324"/>
      <c r="T6" s="324"/>
      <c r="U6" s="324"/>
      <c r="V6" s="324"/>
      <c r="W6" s="324"/>
      <c r="X6" s="324"/>
      <c r="Y6" s="324"/>
      <c r="Z6" s="324"/>
      <c r="AA6" s="324"/>
      <c r="AB6" s="324"/>
      <c r="AC6" s="324"/>
      <c r="AD6" s="324"/>
      <c r="AE6" s="324"/>
      <c r="AF6" s="324"/>
      <c r="AG6" s="324"/>
      <c r="AH6" s="324"/>
      <c r="AI6" s="324"/>
      <c r="AJ6" s="324"/>
      <c r="AK6" s="324"/>
      <c r="AL6" s="324"/>
      <c r="AM6" s="324"/>
      <c r="AN6" s="324"/>
      <c r="AO6" s="324"/>
      <c r="AP6" s="324"/>
      <c r="AQ6" s="324"/>
      <c r="AR6" s="324"/>
    </row>
    <row r="7" spans="2:45" ht="24.95" customHeight="1" x14ac:dyDescent="0.2">
      <c r="C7" s="443" t="s">
        <v>2906</v>
      </c>
      <c r="D7" s="413"/>
      <c r="E7" s="413"/>
      <c r="F7" s="335" t="s">
        <v>2907</v>
      </c>
      <c r="G7" s="413"/>
      <c r="H7" s="335" t="s">
        <v>2908</v>
      </c>
      <c r="I7" s="413"/>
      <c r="J7" s="413"/>
      <c r="K7" s="335" t="s">
        <v>2909</v>
      </c>
      <c r="L7" s="413"/>
      <c r="M7" s="335" t="s">
        <v>3242</v>
      </c>
      <c r="N7" s="413"/>
      <c r="O7" s="413"/>
      <c r="P7" s="335" t="s">
        <v>2910</v>
      </c>
      <c r="Q7" s="413"/>
      <c r="R7" s="413"/>
      <c r="S7" s="413"/>
      <c r="T7" s="413"/>
      <c r="U7" s="335" t="s">
        <v>2911</v>
      </c>
      <c r="V7" s="413"/>
      <c r="W7" s="413"/>
      <c r="X7" s="413"/>
      <c r="Y7" s="335" t="s">
        <v>2912</v>
      </c>
      <c r="Z7" s="413"/>
      <c r="AA7" s="335" t="s">
        <v>2913</v>
      </c>
      <c r="AB7" s="413"/>
      <c r="AC7" s="413"/>
      <c r="AD7" s="335" t="s">
        <v>2914</v>
      </c>
      <c r="AE7" s="413"/>
      <c r="AF7" s="413"/>
      <c r="AG7" s="413"/>
      <c r="AH7" s="413"/>
      <c r="AI7" s="413"/>
      <c r="AJ7" s="413"/>
      <c r="AK7" s="413"/>
      <c r="AL7" s="413"/>
      <c r="AM7" s="413"/>
      <c r="AN7" s="413"/>
      <c r="AO7" s="413"/>
      <c r="AQ7" s="40" t="s">
        <v>2915</v>
      </c>
      <c r="AR7" s="40" t="s">
        <v>2916</v>
      </c>
    </row>
    <row r="8" spans="2:45" ht="8.25" customHeight="1" x14ac:dyDescent="0.2">
      <c r="C8" s="319"/>
      <c r="D8" s="413"/>
      <c r="E8" s="413"/>
      <c r="F8" s="326"/>
      <c r="G8" s="413"/>
      <c r="H8" s="326"/>
      <c r="I8" s="413"/>
      <c r="J8" s="413"/>
      <c r="K8" s="326"/>
      <c r="L8" s="413"/>
      <c r="M8" s="326"/>
      <c r="N8" s="413"/>
      <c r="O8" s="413"/>
      <c r="P8" s="326"/>
      <c r="Q8" s="413"/>
      <c r="R8" s="413"/>
      <c r="S8" s="413"/>
      <c r="T8" s="413"/>
      <c r="U8" s="326"/>
      <c r="V8" s="413"/>
      <c r="W8" s="413"/>
      <c r="X8" s="413"/>
      <c r="Y8" s="326"/>
      <c r="Z8" s="413"/>
      <c r="AA8" s="326"/>
      <c r="AB8" s="413"/>
      <c r="AC8" s="413"/>
      <c r="AD8" s="326"/>
      <c r="AE8" s="413"/>
      <c r="AF8" s="413"/>
      <c r="AG8" s="413"/>
      <c r="AH8" s="413"/>
      <c r="AI8" s="413"/>
      <c r="AJ8" s="413"/>
      <c r="AK8" s="413"/>
      <c r="AL8" s="413"/>
      <c r="AM8" s="413"/>
      <c r="AN8" s="413"/>
      <c r="AO8" s="413"/>
    </row>
    <row r="9" spans="2:45" ht="16.7" customHeight="1" x14ac:dyDescent="0.2">
      <c r="C9" s="319"/>
      <c r="D9" s="413"/>
      <c r="E9" s="413"/>
      <c r="F9" s="438"/>
      <c r="G9" s="439"/>
      <c r="H9" s="326"/>
      <c r="I9" s="413"/>
      <c r="J9" s="413"/>
      <c r="K9" s="440"/>
      <c r="L9" s="413"/>
      <c r="M9" s="441"/>
      <c r="N9" s="413"/>
      <c r="O9" s="413"/>
      <c r="P9" s="441"/>
      <c r="Q9" s="413"/>
      <c r="R9" s="413"/>
      <c r="S9" s="413"/>
      <c r="T9" s="413"/>
      <c r="U9" s="435"/>
      <c r="V9" s="413"/>
      <c r="W9" s="413"/>
      <c r="X9" s="413"/>
      <c r="Y9" s="326"/>
      <c r="Z9" s="413"/>
      <c r="AA9" s="326"/>
      <c r="AB9" s="326"/>
      <c r="AC9" s="326"/>
      <c r="AD9" s="326"/>
      <c r="AE9" s="413"/>
      <c r="AF9" s="413"/>
      <c r="AG9" s="413"/>
      <c r="AH9" s="413"/>
      <c r="AI9" s="413"/>
      <c r="AJ9" s="413"/>
      <c r="AK9" s="413"/>
      <c r="AL9" s="413"/>
      <c r="AM9" s="413"/>
      <c r="AN9" s="413"/>
      <c r="AO9" s="413"/>
      <c r="AQ9" s="42"/>
      <c r="AR9" s="42"/>
      <c r="AS9" s="43"/>
    </row>
    <row r="10" spans="2:45" ht="8.25" customHeight="1" x14ac:dyDescent="0.2">
      <c r="C10" s="319"/>
      <c r="D10" s="413"/>
      <c r="E10" s="413"/>
      <c r="F10" s="326"/>
      <c r="G10" s="413"/>
      <c r="H10" s="326"/>
      <c r="I10" s="413"/>
      <c r="J10" s="413"/>
      <c r="K10" s="326"/>
      <c r="L10" s="413"/>
      <c r="M10" s="326"/>
      <c r="N10" s="413"/>
      <c r="O10" s="413"/>
      <c r="P10" s="326"/>
      <c r="Q10" s="413"/>
      <c r="R10" s="413"/>
      <c r="S10" s="413"/>
      <c r="T10" s="413"/>
      <c r="U10" s="326"/>
      <c r="V10" s="413"/>
      <c r="W10" s="413"/>
      <c r="X10" s="413"/>
      <c r="Y10" s="326"/>
      <c r="Z10" s="413"/>
      <c r="AA10" s="326"/>
      <c r="AB10" s="326"/>
      <c r="AC10" s="326"/>
      <c r="AD10" s="326"/>
      <c r="AE10" s="413"/>
      <c r="AF10" s="413"/>
      <c r="AG10" s="413"/>
      <c r="AH10" s="413"/>
      <c r="AI10" s="413"/>
      <c r="AJ10" s="413"/>
      <c r="AK10" s="413"/>
      <c r="AL10" s="413"/>
      <c r="AM10" s="413"/>
      <c r="AN10" s="413"/>
      <c r="AO10" s="413"/>
    </row>
    <row r="11" spans="2:45" ht="16.7" customHeight="1" x14ac:dyDescent="0.2">
      <c r="C11" s="319"/>
      <c r="D11" s="413"/>
      <c r="E11" s="413"/>
      <c r="F11" s="438"/>
      <c r="G11" s="439"/>
      <c r="H11" s="326"/>
      <c r="I11" s="413"/>
      <c r="J11" s="413"/>
      <c r="K11" s="440"/>
      <c r="L11" s="413"/>
      <c r="M11" s="441"/>
      <c r="N11" s="413"/>
      <c r="O11" s="413"/>
      <c r="P11" s="441"/>
      <c r="Q11" s="413"/>
      <c r="R11" s="413"/>
      <c r="S11" s="413"/>
      <c r="T11" s="413"/>
      <c r="U11" s="435"/>
      <c r="V11" s="413"/>
      <c r="W11" s="413"/>
      <c r="X11" s="413"/>
      <c r="Y11" s="326"/>
      <c r="Z11" s="413"/>
      <c r="AA11" s="326"/>
      <c r="AB11" s="413"/>
      <c r="AC11" s="413"/>
      <c r="AD11" s="326"/>
      <c r="AE11" s="413"/>
      <c r="AF11" s="413"/>
      <c r="AG11" s="413"/>
      <c r="AH11" s="413"/>
      <c r="AI11" s="413"/>
      <c r="AJ11" s="413"/>
      <c r="AK11" s="413"/>
      <c r="AL11" s="413"/>
      <c r="AM11" s="413"/>
      <c r="AN11" s="413"/>
      <c r="AO11" s="413"/>
      <c r="AQ11" s="42"/>
      <c r="AR11" s="42"/>
    </row>
    <row r="12" spans="2:45" ht="12.95" customHeight="1" thickBot="1" x14ac:dyDescent="0.25">
      <c r="C12" s="319"/>
      <c r="D12" s="413"/>
      <c r="E12" s="413"/>
      <c r="F12" s="326"/>
      <c r="G12" s="413"/>
      <c r="H12" s="326"/>
      <c r="I12" s="413"/>
      <c r="J12" s="413"/>
      <c r="K12" s="444">
        <f>SUM(K9:L11)</f>
        <v>0</v>
      </c>
      <c r="L12" s="444"/>
      <c r="M12" s="326"/>
      <c r="N12" s="413"/>
      <c r="O12" s="413"/>
      <c r="P12" s="326"/>
      <c r="Q12" s="413"/>
      <c r="R12" s="413"/>
      <c r="S12" s="413"/>
      <c r="T12" s="413"/>
      <c r="U12" s="326"/>
      <c r="V12" s="413"/>
      <c r="W12" s="413"/>
      <c r="X12" s="413"/>
      <c r="Y12" s="326"/>
      <c r="Z12" s="413"/>
      <c r="AA12" s="326"/>
      <c r="AB12" s="413"/>
      <c r="AC12" s="413"/>
      <c r="AD12" s="326"/>
      <c r="AE12" s="413"/>
      <c r="AF12" s="413"/>
      <c r="AG12" s="413"/>
      <c r="AH12" s="413"/>
      <c r="AI12" s="413"/>
      <c r="AJ12" s="413"/>
      <c r="AK12" s="413"/>
      <c r="AL12" s="413"/>
      <c r="AM12" s="413"/>
      <c r="AN12" s="413"/>
      <c r="AO12" s="413"/>
    </row>
    <row r="13" spans="2:45" ht="10.5" customHeight="1" thickTop="1" x14ac:dyDescent="0.2">
      <c r="C13" s="319"/>
      <c r="D13" s="413"/>
      <c r="E13" s="413"/>
      <c r="F13" s="326"/>
      <c r="G13" s="413"/>
      <c r="H13" s="326"/>
      <c r="I13" s="413"/>
      <c r="J13" s="413"/>
      <c r="K13" s="432"/>
      <c r="L13" s="433"/>
      <c r="M13" s="326"/>
      <c r="N13" s="413"/>
      <c r="O13" s="413"/>
      <c r="P13" s="326"/>
      <c r="Q13" s="413"/>
      <c r="R13" s="413"/>
      <c r="S13" s="413"/>
      <c r="T13" s="413"/>
      <c r="U13" s="326"/>
      <c r="V13" s="413"/>
      <c r="W13" s="413"/>
      <c r="X13" s="413"/>
      <c r="Y13" s="326"/>
      <c r="Z13" s="413"/>
      <c r="AA13" s="326"/>
      <c r="AB13" s="413"/>
      <c r="AC13" s="413"/>
      <c r="AD13" s="326"/>
      <c r="AE13" s="413"/>
      <c r="AF13" s="413"/>
      <c r="AG13" s="413"/>
      <c r="AH13" s="413"/>
      <c r="AI13" s="413"/>
      <c r="AJ13" s="413"/>
      <c r="AK13" s="413"/>
      <c r="AL13" s="413"/>
      <c r="AM13" s="413"/>
      <c r="AN13" s="413"/>
      <c r="AO13" s="413"/>
    </row>
    <row r="14" spans="2:45" ht="4.3499999999999996" customHeight="1" x14ac:dyDescent="0.2"/>
    <row r="15" spans="2:45" ht="10.7" customHeight="1" x14ac:dyDescent="0.2">
      <c r="B15" s="405" t="s">
        <v>2917</v>
      </c>
      <c r="C15" s="320"/>
      <c r="D15" s="320"/>
      <c r="E15" s="320"/>
      <c r="F15" s="320"/>
      <c r="G15" s="320"/>
      <c r="H15" s="320"/>
      <c r="I15" s="320"/>
      <c r="J15" s="320"/>
      <c r="K15" s="320"/>
      <c r="L15" s="320"/>
      <c r="M15" s="320"/>
      <c r="N15" s="431">
        <v>0</v>
      </c>
      <c r="O15" s="320"/>
      <c r="P15" s="320"/>
      <c r="Q15" s="320"/>
      <c r="R15" s="320"/>
    </row>
    <row r="16" spans="2:45" ht="10.7" customHeight="1" x14ac:dyDescent="0.2">
      <c r="B16" s="405" t="s">
        <v>2918</v>
      </c>
      <c r="C16" s="320"/>
      <c r="D16" s="320"/>
      <c r="E16" s="320"/>
      <c r="F16" s="320"/>
      <c r="G16" s="320"/>
      <c r="H16" s="320"/>
      <c r="I16" s="320"/>
      <c r="J16" s="320"/>
      <c r="K16" s="320"/>
      <c r="L16" s="320"/>
      <c r="M16" s="320"/>
      <c r="N16" s="431">
        <v>5.5E-2</v>
      </c>
      <c r="O16" s="320"/>
      <c r="P16" s="320"/>
      <c r="Q16" s="320"/>
      <c r="R16" s="320"/>
    </row>
    <row r="17" spans="2:44" ht="10.7" customHeight="1" x14ac:dyDescent="0.2">
      <c r="B17" s="405" t="s">
        <v>2919</v>
      </c>
      <c r="C17" s="320"/>
      <c r="D17" s="320"/>
      <c r="E17" s="320"/>
      <c r="F17" s="320"/>
      <c r="G17" s="320"/>
      <c r="H17" s="320"/>
      <c r="I17" s="320"/>
      <c r="J17" s="320"/>
      <c r="K17" s="320"/>
      <c r="L17" s="320"/>
      <c r="M17" s="320"/>
      <c r="N17" s="434">
        <v>0</v>
      </c>
      <c r="O17" s="320"/>
      <c r="P17" s="320"/>
      <c r="Q17" s="320"/>
      <c r="R17" s="320"/>
    </row>
    <row r="18" spans="2:44" ht="10.7" customHeight="1" x14ac:dyDescent="0.2">
      <c r="B18" s="405" t="s">
        <v>2920</v>
      </c>
      <c r="C18" s="320"/>
      <c r="D18" s="320"/>
      <c r="E18" s="320"/>
      <c r="F18" s="320"/>
      <c r="G18" s="320"/>
      <c r="H18" s="320"/>
      <c r="I18" s="320"/>
      <c r="J18" s="320"/>
      <c r="K18" s="320"/>
      <c r="L18" s="320"/>
      <c r="M18" s="320"/>
      <c r="N18" s="434">
        <v>10.690346365964109</v>
      </c>
      <c r="O18" s="320"/>
      <c r="P18" s="320"/>
      <c r="Q18" s="320"/>
      <c r="R18" s="320"/>
    </row>
    <row r="19" spans="2:44" ht="6.2" customHeight="1" x14ac:dyDescent="0.2"/>
    <row r="20" spans="2:44" ht="3.95" customHeight="1" x14ac:dyDescent="0.2"/>
    <row r="21" spans="2:44" ht="13.9" customHeight="1" x14ac:dyDescent="0.2">
      <c r="E21" s="407" t="s">
        <v>3185</v>
      </c>
      <c r="F21" s="413"/>
      <c r="G21" s="413"/>
      <c r="H21" s="413"/>
      <c r="I21" s="413"/>
      <c r="J21" s="413"/>
      <c r="K21" s="413"/>
      <c r="L21" s="413"/>
      <c r="M21" s="413"/>
      <c r="N21" s="413"/>
      <c r="O21" s="413"/>
      <c r="P21" s="413"/>
      <c r="Q21" s="413"/>
      <c r="R21" s="413"/>
      <c r="S21" s="413"/>
      <c r="T21" s="413"/>
      <c r="U21" s="413"/>
      <c r="V21" s="413"/>
      <c r="W21" s="413"/>
      <c r="X21" s="413"/>
      <c r="Y21" s="413"/>
      <c r="Z21" s="413"/>
      <c r="AA21" s="413"/>
      <c r="AB21" s="413"/>
      <c r="AC21" s="413"/>
      <c r="AD21" s="413"/>
      <c r="AE21" s="413"/>
      <c r="AF21" s="413"/>
      <c r="AG21" s="413"/>
      <c r="AH21" s="413"/>
      <c r="AI21" s="413"/>
    </row>
    <row r="22" spans="2:44" ht="6" customHeight="1" x14ac:dyDescent="0.2"/>
    <row r="23" spans="2:44" ht="14.45" customHeight="1" x14ac:dyDescent="0.2">
      <c r="D23" s="324" t="s">
        <v>2921</v>
      </c>
      <c r="E23" s="324"/>
      <c r="F23" s="324"/>
      <c r="G23" s="324"/>
      <c r="H23" s="324"/>
      <c r="I23" s="324"/>
      <c r="J23" s="324"/>
      <c r="K23" s="324"/>
      <c r="L23" s="324"/>
      <c r="M23" s="324"/>
      <c r="N23" s="324"/>
      <c r="O23" s="324"/>
      <c r="P23" s="324"/>
      <c r="Q23" s="324"/>
      <c r="R23" s="324"/>
      <c r="S23" s="324"/>
      <c r="T23" s="324"/>
      <c r="U23" s="324"/>
      <c r="V23" s="324"/>
      <c r="W23" s="324"/>
      <c r="X23" s="324"/>
      <c r="Y23" s="324"/>
      <c r="Z23" s="324"/>
      <c r="AA23" s="324"/>
      <c r="AB23" s="324"/>
      <c r="AC23" s="324"/>
      <c r="AD23" s="324"/>
      <c r="AE23" s="324"/>
      <c r="AF23" s="324"/>
      <c r="AG23" s="324"/>
      <c r="AH23" s="324"/>
      <c r="AI23" s="324"/>
      <c r="AJ23" s="324"/>
      <c r="AK23" s="324"/>
      <c r="AL23" s="324"/>
      <c r="AM23" s="324"/>
      <c r="AN23" s="324"/>
      <c r="AO23" s="324"/>
      <c r="AP23" s="324"/>
      <c r="AQ23" s="324"/>
      <c r="AR23" s="324"/>
    </row>
    <row r="24" spans="2:44" ht="7.35" customHeight="1" x14ac:dyDescent="0.2">
      <c r="D24" s="327"/>
      <c r="E24" s="413"/>
      <c r="F24" s="413"/>
      <c r="G24" s="413"/>
      <c r="H24" s="413"/>
      <c r="I24" s="413"/>
      <c r="J24" s="413"/>
      <c r="K24" s="413"/>
      <c r="L24" s="430"/>
      <c r="M24" s="413"/>
      <c r="N24" s="413"/>
      <c r="O24" s="413"/>
      <c r="P24" s="413"/>
      <c r="Q24" s="413"/>
      <c r="R24" s="413"/>
      <c r="S24" s="413"/>
      <c r="T24" s="413"/>
      <c r="U24" s="413"/>
      <c r="V24" s="413"/>
      <c r="W24" s="413"/>
      <c r="X24" s="413"/>
      <c r="Y24" s="413"/>
      <c r="Z24" s="413"/>
      <c r="AA24" s="413"/>
      <c r="AB24" s="413"/>
      <c r="AC24" s="413"/>
      <c r="AD24" s="413"/>
      <c r="AE24" s="413"/>
      <c r="AF24" s="413"/>
      <c r="AG24" s="413"/>
      <c r="AH24" s="413"/>
      <c r="AI24" s="413"/>
      <c r="AJ24" s="413"/>
      <c r="AK24" s="413"/>
      <c r="AL24" s="413"/>
      <c r="AM24" s="413"/>
    </row>
    <row r="25" spans="2:44" ht="10.7" customHeight="1" x14ac:dyDescent="0.2">
      <c r="D25" s="327" t="s">
        <v>2922</v>
      </c>
      <c r="E25" s="413"/>
      <c r="F25" s="413"/>
      <c r="G25" s="413"/>
      <c r="H25" s="413"/>
      <c r="I25" s="413"/>
      <c r="J25" s="413"/>
      <c r="K25" s="413"/>
      <c r="L25" s="430"/>
      <c r="M25" s="413"/>
      <c r="N25" s="413"/>
      <c r="O25" s="413"/>
      <c r="P25" s="413"/>
      <c r="Q25" s="413"/>
      <c r="R25" s="413"/>
      <c r="S25" s="413"/>
      <c r="T25" s="413"/>
      <c r="U25" s="413"/>
      <c r="V25" s="413"/>
      <c r="W25" s="413"/>
      <c r="X25" s="413"/>
      <c r="Y25" s="413"/>
      <c r="Z25" s="413"/>
      <c r="AA25" s="413"/>
      <c r="AB25" s="413"/>
      <c r="AC25" s="413"/>
      <c r="AD25" s="413"/>
      <c r="AE25" s="413"/>
      <c r="AF25" s="413"/>
      <c r="AG25" s="413"/>
      <c r="AH25" s="413"/>
      <c r="AI25" s="413"/>
      <c r="AJ25" s="413"/>
      <c r="AK25" s="413"/>
      <c r="AL25" s="413"/>
      <c r="AM25" s="413"/>
    </row>
    <row r="26" spans="2:44" ht="10.7" customHeight="1" x14ac:dyDescent="0.2">
      <c r="D26" s="319" t="s">
        <v>2923</v>
      </c>
      <c r="E26" s="413"/>
      <c r="F26" s="413"/>
      <c r="G26" s="413"/>
      <c r="H26" s="413"/>
      <c r="I26" s="413"/>
      <c r="J26" s="413"/>
      <c r="K26" s="413"/>
      <c r="L26" s="319" t="s">
        <v>2901</v>
      </c>
      <c r="M26" s="413"/>
      <c r="N26" s="413"/>
      <c r="O26" s="413"/>
      <c r="P26" s="413"/>
      <c r="Q26" s="413"/>
      <c r="R26" s="413"/>
      <c r="S26" s="413"/>
      <c r="T26" s="413"/>
      <c r="U26" s="413"/>
      <c r="V26" s="413"/>
      <c r="W26" s="413"/>
      <c r="X26" s="413"/>
      <c r="Y26" s="413"/>
      <c r="Z26" s="413"/>
      <c r="AA26" s="413"/>
      <c r="AB26" s="413"/>
      <c r="AC26" s="413"/>
      <c r="AD26" s="413"/>
      <c r="AE26" s="413"/>
      <c r="AF26" s="413"/>
      <c r="AG26" s="413"/>
      <c r="AH26" s="413"/>
      <c r="AI26" s="413"/>
      <c r="AJ26" s="413"/>
      <c r="AK26" s="413"/>
      <c r="AL26" s="413"/>
      <c r="AM26" s="413"/>
    </row>
    <row r="27" spans="2:44" ht="10.7" customHeight="1" x14ac:dyDescent="0.2">
      <c r="D27" s="319" t="s">
        <v>2924</v>
      </c>
      <c r="E27" s="413"/>
      <c r="F27" s="413"/>
      <c r="G27" s="413"/>
      <c r="H27" s="413"/>
      <c r="I27" s="413"/>
      <c r="J27" s="413"/>
      <c r="K27" s="413"/>
      <c r="L27" s="319" t="s">
        <v>2925</v>
      </c>
      <c r="M27" s="413"/>
      <c r="N27" s="413"/>
      <c r="O27" s="413"/>
      <c r="P27" s="413"/>
      <c r="Q27" s="413"/>
      <c r="R27" s="413"/>
      <c r="S27" s="413"/>
      <c r="T27" s="413"/>
      <c r="U27" s="413"/>
      <c r="V27" s="413"/>
      <c r="W27" s="413"/>
      <c r="X27" s="413"/>
      <c r="Y27" s="413"/>
      <c r="Z27" s="413"/>
      <c r="AA27" s="413"/>
      <c r="AB27" s="413"/>
      <c r="AC27" s="413"/>
      <c r="AD27" s="413"/>
      <c r="AE27" s="413"/>
      <c r="AF27" s="413"/>
      <c r="AG27" s="413"/>
      <c r="AH27" s="413"/>
      <c r="AI27" s="413"/>
      <c r="AJ27" s="413"/>
      <c r="AK27" s="413"/>
      <c r="AL27" s="413"/>
      <c r="AM27" s="413"/>
    </row>
    <row r="28" spans="2:44" ht="10.7" customHeight="1" x14ac:dyDescent="0.2">
      <c r="D28" s="319" t="s">
        <v>2926</v>
      </c>
      <c r="E28" s="413"/>
      <c r="F28" s="413"/>
      <c r="G28" s="413"/>
      <c r="H28" s="413"/>
      <c r="I28" s="413"/>
      <c r="J28" s="413"/>
      <c r="K28" s="413"/>
      <c r="L28" s="319" t="s">
        <v>2901</v>
      </c>
      <c r="M28" s="413"/>
      <c r="N28" s="413"/>
      <c r="O28" s="413"/>
      <c r="P28" s="413"/>
      <c r="Q28" s="413"/>
      <c r="R28" s="413"/>
      <c r="S28" s="413"/>
      <c r="T28" s="413"/>
      <c r="U28" s="413"/>
      <c r="V28" s="413"/>
      <c r="W28" s="413"/>
      <c r="X28" s="413"/>
      <c r="Y28" s="413"/>
      <c r="Z28" s="413"/>
      <c r="AA28" s="413"/>
      <c r="AB28" s="413"/>
      <c r="AC28" s="413"/>
      <c r="AD28" s="413"/>
      <c r="AE28" s="413"/>
      <c r="AF28" s="413"/>
      <c r="AG28" s="413"/>
      <c r="AH28" s="413"/>
      <c r="AI28" s="413"/>
      <c r="AJ28" s="413"/>
      <c r="AK28" s="413"/>
      <c r="AL28" s="413"/>
      <c r="AM28" s="413"/>
    </row>
    <row r="29" spans="2:44" ht="10.7" customHeight="1" x14ac:dyDescent="0.2">
      <c r="D29" s="41"/>
      <c r="E29" s="319" t="s">
        <v>3173</v>
      </c>
      <c r="F29" s="413"/>
      <c r="G29" s="413"/>
      <c r="H29" s="413"/>
      <c r="I29" s="413"/>
      <c r="J29" s="413"/>
      <c r="K29" s="413"/>
      <c r="L29" s="325" t="s">
        <v>3174</v>
      </c>
      <c r="M29" s="325"/>
      <c r="N29" s="325"/>
      <c r="O29" s="325"/>
      <c r="P29" s="325"/>
      <c r="Q29" s="325"/>
      <c r="R29" s="325"/>
      <c r="S29" s="325"/>
      <c r="T29" s="325"/>
      <c r="U29" s="325"/>
      <c r="V29" s="325"/>
      <c r="W29" s="325"/>
      <c r="X29" s="325"/>
      <c r="Y29" s="325"/>
      <c r="Z29" s="325"/>
      <c r="AA29" s="325"/>
      <c r="AB29" s="325"/>
      <c r="AC29" s="325"/>
      <c r="AD29" s="325"/>
      <c r="AE29" s="325"/>
      <c r="AF29" s="325"/>
      <c r="AG29" s="325"/>
      <c r="AH29" s="325"/>
      <c r="AI29" s="325"/>
      <c r="AJ29" s="325"/>
      <c r="AK29" s="325"/>
      <c r="AL29" s="325"/>
      <c r="AM29" s="325"/>
    </row>
    <row r="30" spans="2:44" ht="10.7" customHeight="1" x14ac:dyDescent="0.2">
      <c r="D30" s="41"/>
      <c r="E30" s="319" t="s">
        <v>3198</v>
      </c>
      <c r="F30" s="413"/>
      <c r="G30" s="413"/>
      <c r="H30" s="413"/>
      <c r="I30" s="413"/>
      <c r="J30" s="413"/>
      <c r="K30" s="413"/>
      <c r="L30" s="325" t="s">
        <v>3199</v>
      </c>
      <c r="M30" s="325"/>
      <c r="N30" s="325"/>
      <c r="O30" s="325"/>
      <c r="P30" s="325"/>
      <c r="Q30" s="325"/>
      <c r="R30" s="325"/>
      <c r="S30" s="325"/>
      <c r="T30" s="325"/>
      <c r="U30" s="325"/>
      <c r="V30" s="325"/>
      <c r="W30" s="325"/>
      <c r="X30" s="325"/>
      <c r="Y30" s="325"/>
      <c r="Z30" s="325"/>
      <c r="AA30" s="325"/>
      <c r="AB30" s="325"/>
      <c r="AC30" s="325"/>
      <c r="AD30" s="325"/>
      <c r="AE30" s="325"/>
      <c r="AF30" s="325"/>
      <c r="AG30" s="325"/>
      <c r="AH30" s="325"/>
      <c r="AI30" s="325"/>
      <c r="AJ30" s="325"/>
      <c r="AK30" s="325"/>
      <c r="AL30" s="325"/>
      <c r="AM30" s="325"/>
    </row>
    <row r="31" spans="2:44" ht="10.7" customHeight="1" x14ac:dyDescent="0.2">
      <c r="D31" s="319" t="s">
        <v>2927</v>
      </c>
      <c r="E31" s="413"/>
      <c r="F31" s="413"/>
      <c r="G31" s="413"/>
      <c r="H31" s="413"/>
      <c r="I31" s="413"/>
      <c r="J31" s="413"/>
      <c r="K31" s="413"/>
      <c r="L31" s="319" t="s">
        <v>2928</v>
      </c>
      <c r="M31" s="413"/>
      <c r="N31" s="413"/>
      <c r="O31" s="413"/>
      <c r="P31" s="413"/>
      <c r="Q31" s="413"/>
      <c r="R31" s="413"/>
      <c r="S31" s="413"/>
      <c r="T31" s="413"/>
      <c r="U31" s="413"/>
      <c r="V31" s="413"/>
      <c r="W31" s="413"/>
      <c r="X31" s="413"/>
      <c r="Y31" s="413"/>
      <c r="Z31" s="413"/>
      <c r="AA31" s="413"/>
      <c r="AB31" s="413"/>
      <c r="AC31" s="413"/>
      <c r="AD31" s="413"/>
      <c r="AE31" s="413"/>
      <c r="AF31" s="413"/>
      <c r="AG31" s="413"/>
      <c r="AH31" s="413"/>
      <c r="AI31" s="413"/>
      <c r="AJ31" s="413"/>
      <c r="AK31" s="413"/>
      <c r="AL31" s="413"/>
      <c r="AM31" s="413"/>
    </row>
    <row r="32" spans="2:44" ht="10.7" customHeight="1" x14ac:dyDescent="0.2">
      <c r="D32" s="319" t="s">
        <v>3200</v>
      </c>
      <c r="E32" s="413"/>
      <c r="F32" s="413"/>
      <c r="G32" s="413"/>
      <c r="H32" s="413"/>
      <c r="I32" s="413"/>
      <c r="J32" s="413"/>
      <c r="K32" s="413"/>
      <c r="L32" s="319" t="s">
        <v>2928</v>
      </c>
      <c r="M32" s="413"/>
      <c r="N32" s="413"/>
      <c r="O32" s="413"/>
      <c r="P32" s="413"/>
      <c r="Q32" s="413"/>
      <c r="R32" s="413"/>
      <c r="S32" s="413"/>
      <c r="T32" s="413"/>
      <c r="U32" s="413"/>
      <c r="V32" s="413"/>
      <c r="W32" s="413"/>
      <c r="X32" s="413"/>
      <c r="Y32" s="413"/>
      <c r="Z32" s="413"/>
      <c r="AA32" s="413"/>
      <c r="AB32" s="413"/>
      <c r="AC32" s="413"/>
      <c r="AD32" s="413"/>
      <c r="AE32" s="413"/>
      <c r="AF32" s="413"/>
      <c r="AG32" s="413"/>
      <c r="AH32" s="413"/>
      <c r="AI32" s="413"/>
      <c r="AJ32" s="413"/>
      <c r="AK32" s="413"/>
      <c r="AL32" s="413"/>
      <c r="AM32" s="413"/>
    </row>
    <row r="33" spans="1:43" ht="10.7" customHeight="1" x14ac:dyDescent="0.2">
      <c r="D33" s="41"/>
      <c r="E33" s="319" t="s">
        <v>3175</v>
      </c>
      <c r="F33" s="413"/>
      <c r="G33" s="413"/>
      <c r="H33" s="413"/>
      <c r="I33" s="413"/>
      <c r="J33" s="413"/>
      <c r="K33" s="413"/>
      <c r="L33" s="325" t="s">
        <v>2929</v>
      </c>
      <c r="M33" s="325"/>
      <c r="N33" s="325"/>
      <c r="O33" s="325"/>
      <c r="P33" s="325"/>
      <c r="Q33" s="325"/>
      <c r="R33" s="325"/>
      <c r="S33" s="325"/>
      <c r="T33" s="325"/>
      <c r="U33" s="325"/>
      <c r="V33" s="325"/>
      <c r="W33" s="325"/>
      <c r="X33" s="325"/>
      <c r="Y33" s="325"/>
      <c r="Z33" s="325"/>
      <c r="AA33" s="325"/>
      <c r="AB33" s="325"/>
      <c r="AC33" s="325"/>
      <c r="AD33" s="325"/>
      <c r="AE33" s="325"/>
      <c r="AF33" s="325"/>
      <c r="AG33" s="325"/>
      <c r="AH33" s="325"/>
      <c r="AI33" s="325"/>
      <c r="AJ33" s="325"/>
      <c r="AK33" s="325"/>
      <c r="AL33" s="325"/>
      <c r="AM33" s="325"/>
      <c r="AN33" s="325"/>
      <c r="AO33" s="325"/>
      <c r="AP33" s="325"/>
      <c r="AQ33" s="325"/>
    </row>
    <row r="34" spans="1:43" ht="10.7" customHeight="1" x14ac:dyDescent="0.2">
      <c r="D34" s="319" t="s">
        <v>3201</v>
      </c>
      <c r="E34" s="413"/>
      <c r="F34" s="413"/>
      <c r="G34" s="413"/>
      <c r="H34" s="413"/>
      <c r="I34" s="413"/>
      <c r="J34" s="413"/>
      <c r="K34" s="413"/>
      <c r="L34" s="319" t="s">
        <v>2929</v>
      </c>
      <c r="M34" s="413"/>
      <c r="N34" s="413"/>
      <c r="O34" s="413"/>
      <c r="P34" s="413"/>
      <c r="Q34" s="413"/>
      <c r="R34" s="413"/>
      <c r="S34" s="413"/>
      <c r="T34" s="413"/>
      <c r="U34" s="413"/>
      <c r="V34" s="413"/>
      <c r="W34" s="413"/>
      <c r="X34" s="413"/>
      <c r="Y34" s="413"/>
      <c r="Z34" s="413"/>
      <c r="AA34" s="413"/>
      <c r="AB34" s="413"/>
      <c r="AC34" s="413"/>
      <c r="AD34" s="413"/>
      <c r="AE34" s="413"/>
      <c r="AF34" s="413"/>
      <c r="AG34" s="413"/>
      <c r="AH34" s="413"/>
      <c r="AI34" s="413"/>
      <c r="AJ34" s="413"/>
      <c r="AK34" s="413"/>
      <c r="AL34" s="413"/>
      <c r="AM34" s="413"/>
    </row>
    <row r="35" spans="1:43" ht="10.7" customHeight="1" x14ac:dyDescent="0.2">
      <c r="D35" s="319" t="s">
        <v>2930</v>
      </c>
      <c r="E35" s="413"/>
      <c r="F35" s="413"/>
      <c r="G35" s="413"/>
      <c r="H35" s="413"/>
      <c r="I35" s="413"/>
      <c r="J35" s="413"/>
      <c r="K35" s="413"/>
      <c r="L35" s="319" t="s">
        <v>2931</v>
      </c>
      <c r="M35" s="413"/>
      <c r="N35" s="413"/>
      <c r="O35" s="413"/>
      <c r="P35" s="413"/>
      <c r="Q35" s="413"/>
      <c r="R35" s="413"/>
      <c r="S35" s="413"/>
      <c r="T35" s="413"/>
      <c r="U35" s="413"/>
      <c r="V35" s="413"/>
      <c r="W35" s="413"/>
      <c r="X35" s="413"/>
      <c r="Y35" s="413"/>
      <c r="Z35" s="413"/>
      <c r="AA35" s="413"/>
      <c r="AB35" s="413"/>
      <c r="AC35" s="413"/>
      <c r="AD35" s="413"/>
      <c r="AE35" s="413"/>
      <c r="AF35" s="413"/>
      <c r="AG35" s="413"/>
      <c r="AH35" s="413"/>
      <c r="AI35" s="413"/>
      <c r="AJ35" s="413"/>
      <c r="AK35" s="413"/>
      <c r="AL35" s="413"/>
      <c r="AM35" s="413"/>
    </row>
    <row r="36" spans="1:43" ht="10.7" customHeight="1" x14ac:dyDescent="0.2">
      <c r="D36" s="319" t="s">
        <v>2932</v>
      </c>
      <c r="E36" s="413"/>
      <c r="F36" s="413"/>
      <c r="G36" s="413"/>
      <c r="H36" s="413"/>
      <c r="I36" s="413"/>
      <c r="J36" s="413"/>
      <c r="K36" s="413"/>
      <c r="L36" s="319" t="s">
        <v>2933</v>
      </c>
      <c r="M36" s="413"/>
      <c r="N36" s="413"/>
      <c r="O36" s="413"/>
      <c r="P36" s="413"/>
      <c r="Q36" s="413"/>
      <c r="R36" s="413"/>
      <c r="S36" s="413"/>
      <c r="T36" s="413"/>
      <c r="U36" s="413"/>
      <c r="V36" s="413"/>
      <c r="W36" s="413"/>
      <c r="X36" s="413"/>
      <c r="Y36" s="413"/>
      <c r="Z36" s="413"/>
      <c r="AA36" s="413"/>
      <c r="AB36" s="413"/>
      <c r="AC36" s="413"/>
      <c r="AD36" s="413"/>
      <c r="AE36" s="413"/>
      <c r="AF36" s="413"/>
      <c r="AG36" s="413"/>
      <c r="AH36" s="413"/>
      <c r="AI36" s="413"/>
      <c r="AJ36" s="413"/>
      <c r="AK36" s="413"/>
      <c r="AL36" s="413"/>
      <c r="AM36" s="413"/>
    </row>
    <row r="37" spans="1:43" ht="10.7" customHeight="1" x14ac:dyDescent="0.2">
      <c r="D37" s="319" t="s">
        <v>2934</v>
      </c>
      <c r="E37" s="413"/>
      <c r="F37" s="413"/>
      <c r="G37" s="413"/>
      <c r="H37" s="413"/>
      <c r="I37" s="413"/>
      <c r="J37" s="413"/>
      <c r="K37" s="413"/>
      <c r="L37" s="319" t="s">
        <v>2928</v>
      </c>
      <c r="M37" s="413"/>
      <c r="N37" s="413"/>
      <c r="O37" s="413"/>
      <c r="P37" s="413"/>
      <c r="Q37" s="413"/>
      <c r="R37" s="413"/>
      <c r="S37" s="413"/>
      <c r="T37" s="413"/>
      <c r="U37" s="413"/>
      <c r="V37" s="413"/>
      <c r="W37" s="413"/>
      <c r="X37" s="413"/>
      <c r="Y37" s="413"/>
      <c r="Z37" s="413"/>
      <c r="AA37" s="413"/>
      <c r="AB37" s="413"/>
      <c r="AC37" s="413"/>
      <c r="AD37" s="413"/>
      <c r="AE37" s="413"/>
      <c r="AF37" s="413"/>
      <c r="AG37" s="413"/>
      <c r="AH37" s="413"/>
      <c r="AI37" s="413"/>
      <c r="AJ37" s="413"/>
      <c r="AK37" s="413"/>
      <c r="AL37" s="413"/>
      <c r="AM37" s="413"/>
    </row>
    <row r="38" spans="1:43" ht="11.25" customHeight="1" x14ac:dyDescent="0.2">
      <c r="D38" s="319" t="s">
        <v>474</v>
      </c>
      <c r="E38" s="413"/>
      <c r="F38" s="413"/>
      <c r="G38" s="413"/>
      <c r="H38" s="413"/>
      <c r="I38" s="413"/>
      <c r="J38" s="413"/>
      <c r="K38" s="413"/>
      <c r="L38" s="319" t="s">
        <v>2935</v>
      </c>
      <c r="M38" s="413"/>
      <c r="N38" s="413"/>
      <c r="O38" s="413"/>
      <c r="P38" s="413"/>
      <c r="Q38" s="413"/>
      <c r="R38" s="413"/>
      <c r="S38" s="413"/>
      <c r="T38" s="413"/>
      <c r="U38" s="413"/>
      <c r="V38" s="413"/>
      <c r="W38" s="413"/>
      <c r="X38" s="413"/>
      <c r="Y38" s="413"/>
      <c r="Z38" s="413"/>
      <c r="AA38" s="413"/>
      <c r="AB38" s="413"/>
      <c r="AC38" s="413"/>
      <c r="AD38" s="413"/>
      <c r="AE38" s="413"/>
      <c r="AF38" s="413"/>
      <c r="AG38" s="413"/>
      <c r="AH38" s="413"/>
      <c r="AI38" s="413"/>
      <c r="AJ38" s="413"/>
      <c r="AK38" s="413"/>
      <c r="AL38" s="413"/>
      <c r="AM38" s="413"/>
    </row>
    <row r="39" spans="1:43" ht="409.6" hidden="1" customHeight="1" x14ac:dyDescent="0.2"/>
    <row r="40" spans="1:43" ht="6.6" customHeight="1" x14ac:dyDescent="0.2"/>
    <row r="41" spans="1:43" x14ac:dyDescent="0.2">
      <c r="A41" s="327" t="s">
        <v>2936</v>
      </c>
      <c r="B41" s="413"/>
      <c r="C41" s="413"/>
      <c r="D41" s="413"/>
      <c r="E41" s="413"/>
      <c r="F41" s="413"/>
      <c r="G41" s="413"/>
      <c r="H41" s="413"/>
      <c r="I41" s="413"/>
      <c r="J41" s="413"/>
      <c r="K41" s="413"/>
      <c r="L41" s="413"/>
      <c r="M41" s="413"/>
      <c r="N41" s="413"/>
      <c r="O41" s="413"/>
      <c r="P41" s="413"/>
      <c r="Q41" s="403"/>
      <c r="R41" s="413"/>
      <c r="S41" s="413"/>
      <c r="T41" s="413"/>
      <c r="U41" s="413"/>
      <c r="V41" s="403"/>
      <c r="W41" s="413"/>
      <c r="X41" s="413"/>
      <c r="Y41" s="413"/>
      <c r="Z41" s="403"/>
      <c r="AA41" s="413"/>
      <c r="AB41" s="413"/>
      <c r="AC41" s="403"/>
      <c r="AD41" s="413"/>
      <c r="AE41" s="413"/>
      <c r="AF41" s="413"/>
      <c r="AG41" s="46"/>
    </row>
    <row r="42" spans="1:43" ht="12.6" customHeight="1" x14ac:dyDescent="0.2">
      <c r="A42" s="332"/>
      <c r="B42" s="315"/>
      <c r="C42" s="315"/>
      <c r="D42" s="315"/>
      <c r="E42" s="315"/>
      <c r="F42" s="315"/>
      <c r="G42" s="315"/>
      <c r="H42" s="315"/>
      <c r="I42" s="315"/>
      <c r="J42" s="315"/>
      <c r="K42" s="315"/>
      <c r="L42" s="315"/>
      <c r="M42" s="315"/>
      <c r="N42" s="315"/>
      <c r="O42" s="315"/>
      <c r="P42" s="315"/>
      <c r="Q42" s="93"/>
      <c r="R42" s="331" t="s">
        <v>2915</v>
      </c>
      <c r="S42" s="331"/>
      <c r="T42" s="331"/>
      <c r="U42" s="331"/>
      <c r="V42" s="331"/>
      <c r="W42" s="331"/>
      <c r="X42" s="331"/>
      <c r="Y42" s="331"/>
      <c r="Z42" s="331"/>
      <c r="AA42" s="331"/>
      <c r="AB42" s="331" t="s">
        <v>2916</v>
      </c>
      <c r="AC42" s="331"/>
      <c r="AD42" s="331"/>
      <c r="AE42" s="331"/>
      <c r="AF42" s="331"/>
      <c r="AG42" s="331"/>
      <c r="AH42" s="331"/>
      <c r="AI42" s="331"/>
      <c r="AJ42" s="331"/>
      <c r="AK42" s="331"/>
      <c r="AL42" s="331"/>
      <c r="AM42" s="91"/>
    </row>
    <row r="43" spans="1:43" ht="12.75" customHeight="1" x14ac:dyDescent="0.2">
      <c r="A43" s="314" t="s">
        <v>2937</v>
      </c>
      <c r="B43" s="315"/>
      <c r="C43" s="315"/>
      <c r="D43" s="315"/>
      <c r="E43" s="315"/>
      <c r="F43" s="315"/>
      <c r="G43" s="315"/>
      <c r="H43" s="315"/>
      <c r="I43" s="315"/>
      <c r="J43" s="315"/>
      <c r="K43" s="315"/>
      <c r="L43" s="315"/>
      <c r="M43" s="315"/>
      <c r="N43" s="315"/>
      <c r="O43" s="315"/>
      <c r="P43" s="315"/>
      <c r="Q43" s="92"/>
      <c r="R43" s="330" t="s">
        <v>3186</v>
      </c>
      <c r="S43" s="330"/>
      <c r="T43" s="330"/>
      <c r="U43" s="330"/>
      <c r="V43" s="330"/>
      <c r="W43" s="330"/>
      <c r="X43" s="330"/>
      <c r="Y43" s="330"/>
      <c r="Z43" s="330"/>
      <c r="AA43" s="330"/>
      <c r="AB43" s="330" t="s">
        <v>3187</v>
      </c>
      <c r="AC43" s="330"/>
      <c r="AD43" s="330"/>
      <c r="AE43" s="330"/>
      <c r="AF43" s="330"/>
      <c r="AG43" s="330"/>
      <c r="AH43" s="91"/>
      <c r="AI43" s="91"/>
      <c r="AJ43" s="91"/>
      <c r="AK43" s="91"/>
      <c r="AL43" s="91"/>
      <c r="AM43" s="91"/>
    </row>
    <row r="44" spans="1:43" ht="12.75" customHeight="1" x14ac:dyDescent="0.2">
      <c r="A44" s="314" t="s">
        <v>2938</v>
      </c>
      <c r="B44" s="315"/>
      <c r="C44" s="315"/>
      <c r="D44" s="315"/>
      <c r="E44" s="315"/>
      <c r="F44" s="315"/>
      <c r="G44" s="315"/>
      <c r="H44" s="315"/>
      <c r="I44" s="315"/>
      <c r="J44" s="315"/>
      <c r="K44" s="315"/>
      <c r="L44" s="315"/>
      <c r="M44" s="315"/>
      <c r="N44" s="315"/>
      <c r="O44" s="315"/>
      <c r="P44" s="315"/>
      <c r="Q44" s="92"/>
      <c r="R44" s="330" t="s">
        <v>3188</v>
      </c>
      <c r="S44" s="330"/>
      <c r="T44" s="330"/>
      <c r="U44" s="330"/>
      <c r="V44" s="330"/>
      <c r="W44" s="330"/>
      <c r="X44" s="330"/>
      <c r="Y44" s="330"/>
      <c r="Z44" s="330"/>
      <c r="AA44" s="330"/>
      <c r="AB44" s="330" t="s">
        <v>3193</v>
      </c>
      <c r="AC44" s="330"/>
      <c r="AD44" s="330"/>
      <c r="AE44" s="330"/>
      <c r="AF44" s="330"/>
      <c r="AG44" s="330"/>
      <c r="AH44" s="91"/>
      <c r="AI44" s="91"/>
      <c r="AJ44" s="91"/>
      <c r="AK44" s="91"/>
      <c r="AL44" s="91"/>
      <c r="AM44" s="91"/>
    </row>
    <row r="45" spans="1:43" ht="12.75" customHeight="1" x14ac:dyDescent="0.2">
      <c r="A45" s="314" t="s">
        <v>2939</v>
      </c>
      <c r="B45" s="315"/>
      <c r="C45" s="315"/>
      <c r="D45" s="315"/>
      <c r="E45" s="315"/>
      <c r="F45" s="315"/>
      <c r="G45" s="315"/>
      <c r="H45" s="315"/>
      <c r="I45" s="315"/>
      <c r="J45" s="315"/>
      <c r="K45" s="315"/>
      <c r="L45" s="315"/>
      <c r="M45" s="315"/>
      <c r="N45" s="315"/>
      <c r="O45" s="315"/>
      <c r="P45" s="315"/>
      <c r="Q45" s="92"/>
      <c r="R45" s="330" t="s">
        <v>3245</v>
      </c>
      <c r="S45" s="330"/>
      <c r="T45" s="330"/>
      <c r="U45" s="330"/>
      <c r="V45" s="330"/>
      <c r="W45" s="330"/>
      <c r="X45" s="330"/>
      <c r="Y45" s="330"/>
      <c r="Z45" s="330"/>
      <c r="AA45" s="330"/>
      <c r="AB45" s="330" t="s">
        <v>3189</v>
      </c>
      <c r="AC45" s="330"/>
      <c r="AD45" s="330"/>
      <c r="AE45" s="330"/>
      <c r="AF45" s="330"/>
      <c r="AG45" s="330"/>
      <c r="AH45" s="91"/>
      <c r="AI45" s="91"/>
      <c r="AJ45" s="91"/>
      <c r="AK45" s="91"/>
      <c r="AL45" s="91"/>
      <c r="AM45" s="91"/>
    </row>
    <row r="46" spans="1:43" x14ac:dyDescent="0.2">
      <c r="A46" s="314"/>
      <c r="B46" s="315"/>
      <c r="C46" s="315"/>
      <c r="D46" s="315"/>
      <c r="E46" s="315"/>
      <c r="F46" s="315"/>
      <c r="G46" s="315"/>
      <c r="H46" s="315"/>
      <c r="I46" s="315"/>
      <c r="J46" s="315"/>
      <c r="K46" s="315"/>
      <c r="L46" s="315"/>
      <c r="M46" s="315"/>
      <c r="N46" s="315"/>
      <c r="O46" s="315"/>
      <c r="P46" s="315"/>
      <c r="Q46" s="330"/>
      <c r="R46" s="315"/>
      <c r="S46" s="315"/>
      <c r="T46" s="315"/>
      <c r="U46" s="315"/>
      <c r="V46" s="330"/>
      <c r="W46" s="315"/>
      <c r="X46" s="315"/>
      <c r="Y46" s="315"/>
      <c r="Z46" s="330"/>
      <c r="AA46" s="315"/>
      <c r="AB46" s="315"/>
      <c r="AC46" s="330"/>
      <c r="AD46" s="315"/>
      <c r="AE46" s="315"/>
      <c r="AF46" s="315"/>
      <c r="AG46" s="94"/>
      <c r="AH46" s="91"/>
      <c r="AI46" s="91"/>
      <c r="AJ46" s="91"/>
      <c r="AK46" s="91"/>
      <c r="AL46" s="91"/>
      <c r="AM46" s="91"/>
    </row>
    <row r="47" spans="1:43" ht="409.6" hidden="1" customHeight="1" x14ac:dyDescent="0.2">
      <c r="A47" s="91"/>
      <c r="B47" s="91"/>
      <c r="C47" s="91"/>
      <c r="D47" s="91"/>
      <c r="E47" s="91"/>
      <c r="F47" s="91"/>
      <c r="G47" s="91"/>
      <c r="H47" s="91"/>
      <c r="I47" s="91"/>
      <c r="J47" s="91"/>
      <c r="K47" s="91"/>
      <c r="L47" s="91"/>
      <c r="M47" s="91"/>
      <c r="N47" s="91"/>
      <c r="O47" s="91"/>
      <c r="P47" s="91"/>
      <c r="Q47" s="91"/>
      <c r="R47" s="91"/>
      <c r="S47" s="91"/>
      <c r="T47" s="91"/>
      <c r="U47" s="91"/>
      <c r="V47" s="91"/>
      <c r="W47" s="91"/>
      <c r="X47" s="91"/>
      <c r="Y47" s="91"/>
      <c r="Z47" s="91"/>
      <c r="AA47" s="91"/>
      <c r="AB47" s="91"/>
      <c r="AC47" s="91"/>
      <c r="AD47" s="91"/>
      <c r="AE47" s="91"/>
      <c r="AF47" s="91"/>
      <c r="AG47" s="91"/>
      <c r="AH47" s="91"/>
      <c r="AI47" s="91"/>
      <c r="AJ47" s="91"/>
      <c r="AK47" s="91"/>
      <c r="AL47" s="91"/>
      <c r="AM47" s="91"/>
    </row>
    <row r="48" spans="1:43" ht="8.1" customHeight="1" x14ac:dyDescent="0.2">
      <c r="A48" s="91"/>
      <c r="B48" s="91"/>
      <c r="C48" s="91"/>
      <c r="D48" s="91"/>
      <c r="E48" s="91"/>
      <c r="F48" s="91"/>
      <c r="G48" s="91"/>
      <c r="H48" s="91"/>
      <c r="I48" s="91"/>
      <c r="J48" s="91"/>
      <c r="K48" s="91"/>
      <c r="L48" s="91"/>
      <c r="M48" s="91"/>
      <c r="N48" s="91"/>
      <c r="O48" s="91"/>
      <c r="P48" s="91"/>
      <c r="Q48" s="91"/>
      <c r="R48" s="91"/>
      <c r="S48" s="91"/>
      <c r="T48" s="91"/>
      <c r="U48" s="91"/>
      <c r="V48" s="91"/>
      <c r="W48" s="91"/>
      <c r="X48" s="91"/>
      <c r="Y48" s="91"/>
      <c r="Z48" s="91"/>
      <c r="AA48" s="91"/>
      <c r="AB48" s="91"/>
      <c r="AC48" s="91"/>
      <c r="AD48" s="91"/>
      <c r="AE48" s="91"/>
      <c r="AF48" s="91"/>
      <c r="AG48" s="91"/>
      <c r="AH48" s="91"/>
      <c r="AI48" s="91"/>
      <c r="AJ48" s="91"/>
      <c r="AK48" s="91"/>
      <c r="AL48" s="91"/>
      <c r="AM48" s="91"/>
    </row>
    <row r="49" spans="1:44" ht="12.6" customHeight="1" x14ac:dyDescent="0.2">
      <c r="A49" s="332" t="s">
        <v>2940</v>
      </c>
      <c r="B49" s="315"/>
      <c r="C49" s="315"/>
      <c r="D49" s="315"/>
      <c r="E49" s="315"/>
      <c r="F49" s="315"/>
      <c r="G49" s="315"/>
      <c r="H49" s="315"/>
      <c r="I49" s="315"/>
      <c r="J49" s="315"/>
      <c r="K49" s="315"/>
      <c r="L49" s="315"/>
      <c r="M49" s="315"/>
      <c r="N49" s="315"/>
      <c r="O49" s="315"/>
      <c r="P49" s="315"/>
      <c r="Q49" s="315"/>
      <c r="R49" s="315"/>
      <c r="S49" s="315"/>
      <c r="T49" s="315"/>
      <c r="U49" s="315"/>
      <c r="V49" s="330"/>
      <c r="W49" s="315"/>
      <c r="X49" s="315"/>
      <c r="Y49" s="315"/>
      <c r="Z49" s="330"/>
      <c r="AA49" s="315"/>
      <c r="AB49" s="315"/>
      <c r="AC49" s="330"/>
      <c r="AD49" s="315"/>
      <c r="AE49" s="315"/>
      <c r="AF49" s="315"/>
      <c r="AG49" s="94"/>
      <c r="AH49" s="91"/>
      <c r="AI49" s="91"/>
      <c r="AJ49" s="91"/>
      <c r="AK49" s="91"/>
      <c r="AL49" s="91"/>
      <c r="AM49" s="91"/>
    </row>
    <row r="50" spans="1:44" ht="12.6" customHeight="1" x14ac:dyDescent="0.2">
      <c r="A50" s="314"/>
      <c r="B50" s="315"/>
      <c r="C50" s="315"/>
      <c r="D50" s="315"/>
      <c r="E50" s="315"/>
      <c r="F50" s="315"/>
      <c r="G50" s="315"/>
      <c r="H50" s="315"/>
      <c r="I50" s="315"/>
      <c r="J50" s="315"/>
      <c r="K50" s="315"/>
      <c r="L50" s="315"/>
      <c r="M50" s="315"/>
      <c r="N50" s="315"/>
      <c r="O50" s="315"/>
      <c r="P50" s="315"/>
      <c r="Q50" s="93"/>
      <c r="R50" s="331" t="s">
        <v>2915</v>
      </c>
      <c r="S50" s="331"/>
      <c r="T50" s="331"/>
      <c r="U50" s="331"/>
      <c r="V50" s="331"/>
      <c r="W50" s="331"/>
      <c r="X50" s="331"/>
      <c r="Y50" s="331"/>
      <c r="Z50" s="331"/>
      <c r="AA50" s="331"/>
      <c r="AB50" s="331" t="s">
        <v>2916</v>
      </c>
      <c r="AC50" s="331"/>
      <c r="AD50" s="331"/>
      <c r="AE50" s="331"/>
      <c r="AF50" s="331"/>
      <c r="AG50" s="331"/>
      <c r="AH50" s="331"/>
      <c r="AI50" s="331"/>
      <c r="AJ50" s="331"/>
      <c r="AK50" s="331"/>
      <c r="AL50" s="331"/>
      <c r="AM50" s="91"/>
    </row>
    <row r="51" spans="1:44" ht="12.75" customHeight="1" x14ac:dyDescent="0.2">
      <c r="A51" s="314" t="s">
        <v>2937</v>
      </c>
      <c r="B51" s="315"/>
      <c r="C51" s="315"/>
      <c r="D51" s="315"/>
      <c r="E51" s="315"/>
      <c r="F51" s="315"/>
      <c r="G51" s="315"/>
      <c r="H51" s="315"/>
      <c r="I51" s="315"/>
      <c r="J51" s="315"/>
      <c r="K51" s="315"/>
      <c r="L51" s="315"/>
      <c r="M51" s="315"/>
      <c r="N51" s="315"/>
      <c r="O51" s="315"/>
      <c r="P51" s="315"/>
      <c r="Q51" s="92"/>
      <c r="R51" s="330" t="s">
        <v>3190</v>
      </c>
      <c r="S51" s="330"/>
      <c r="T51" s="330"/>
      <c r="U51" s="330"/>
      <c r="V51" s="330"/>
      <c r="W51" s="330"/>
      <c r="X51" s="330"/>
      <c r="Y51" s="330"/>
      <c r="Z51" s="330"/>
      <c r="AA51" s="330"/>
      <c r="AB51" s="330" t="s">
        <v>3191</v>
      </c>
      <c r="AC51" s="330"/>
      <c r="AD51" s="330"/>
      <c r="AE51" s="330"/>
      <c r="AF51" s="330"/>
      <c r="AG51" s="330"/>
      <c r="AH51" s="91"/>
      <c r="AI51" s="91"/>
      <c r="AJ51" s="91"/>
      <c r="AK51" s="91"/>
      <c r="AL51" s="91"/>
      <c r="AM51" s="91"/>
    </row>
    <row r="52" spans="1:44" ht="12.75" customHeight="1" x14ac:dyDescent="0.2">
      <c r="A52" s="314" t="s">
        <v>2938</v>
      </c>
      <c r="B52" s="315"/>
      <c r="C52" s="315"/>
      <c r="D52" s="315"/>
      <c r="E52" s="315"/>
      <c r="F52" s="315"/>
      <c r="G52" s="315"/>
      <c r="H52" s="315"/>
      <c r="I52" s="315"/>
      <c r="J52" s="315"/>
      <c r="K52" s="315"/>
      <c r="L52" s="315"/>
      <c r="M52" s="315"/>
      <c r="N52" s="315"/>
      <c r="O52" s="315"/>
      <c r="P52" s="315"/>
      <c r="Q52" s="92"/>
      <c r="R52" s="330" t="s">
        <v>3192</v>
      </c>
      <c r="S52" s="330"/>
      <c r="T52" s="330"/>
      <c r="U52" s="330"/>
      <c r="V52" s="330"/>
      <c r="W52" s="330"/>
      <c r="X52" s="330"/>
      <c r="Y52" s="330"/>
      <c r="Z52" s="330"/>
      <c r="AA52" s="330"/>
      <c r="AB52" s="330" t="s">
        <v>3194</v>
      </c>
      <c r="AC52" s="330"/>
      <c r="AD52" s="330"/>
      <c r="AE52" s="330"/>
      <c r="AF52" s="330"/>
      <c r="AG52" s="330"/>
      <c r="AH52" s="91"/>
      <c r="AI52" s="91"/>
      <c r="AJ52" s="91"/>
      <c r="AK52" s="91"/>
      <c r="AL52" s="91"/>
      <c r="AM52" s="91"/>
    </row>
    <row r="53" spans="1:44" ht="12.75" customHeight="1" x14ac:dyDescent="0.2">
      <c r="A53" s="92"/>
      <c r="B53" s="91"/>
      <c r="C53" s="91"/>
      <c r="D53" s="91"/>
      <c r="E53" s="92" t="s">
        <v>3236</v>
      </c>
      <c r="F53" s="91"/>
      <c r="G53" s="91"/>
      <c r="H53" s="91"/>
      <c r="I53" s="91"/>
      <c r="J53" s="91"/>
      <c r="K53" s="91"/>
      <c r="L53" s="91"/>
      <c r="M53" s="91"/>
      <c r="N53" s="91"/>
      <c r="O53" s="91"/>
      <c r="P53" s="91"/>
      <c r="Q53" s="91"/>
      <c r="R53" s="330" t="s">
        <v>3183</v>
      </c>
      <c r="S53" s="330"/>
      <c r="T53" s="330"/>
      <c r="U53" s="330"/>
      <c r="V53" s="330"/>
      <c r="W53" s="330"/>
      <c r="X53" s="330"/>
      <c r="Y53" s="330"/>
      <c r="Z53" s="330"/>
      <c r="AA53" s="330"/>
      <c r="AB53" s="330" t="s">
        <v>3237</v>
      </c>
      <c r="AC53" s="330"/>
      <c r="AD53" s="330"/>
      <c r="AE53" s="330"/>
      <c r="AF53" s="330"/>
      <c r="AG53" s="330"/>
      <c r="AH53" s="91"/>
      <c r="AI53" s="91"/>
      <c r="AJ53" s="91"/>
      <c r="AK53" s="91"/>
      <c r="AL53" s="91"/>
      <c r="AM53" s="91"/>
      <c r="AN53" s="300"/>
      <c r="AO53" s="300"/>
      <c r="AP53" s="300"/>
      <c r="AQ53" s="300"/>
      <c r="AR53" s="300"/>
    </row>
    <row r="54" spans="1:44" ht="12.75" customHeight="1" x14ac:dyDescent="0.2">
      <c r="A54" s="314" t="s">
        <v>2939</v>
      </c>
      <c r="B54" s="315"/>
      <c r="C54" s="315"/>
      <c r="D54" s="315"/>
      <c r="E54" s="315"/>
      <c r="F54" s="315"/>
      <c r="G54" s="315"/>
      <c r="H54" s="315"/>
      <c r="I54" s="315"/>
      <c r="J54" s="315"/>
      <c r="K54" s="315"/>
      <c r="L54" s="315"/>
      <c r="M54" s="315"/>
      <c r="N54" s="315"/>
      <c r="O54" s="315"/>
      <c r="P54" s="315"/>
      <c r="Q54" s="92"/>
      <c r="R54" s="330" t="s">
        <v>3189</v>
      </c>
      <c r="S54" s="330"/>
      <c r="T54" s="330"/>
      <c r="U54" s="330"/>
      <c r="V54" s="330"/>
      <c r="W54" s="330"/>
      <c r="X54" s="330"/>
      <c r="Y54" s="330"/>
      <c r="Z54" s="330"/>
      <c r="AA54" s="330"/>
      <c r="AB54" s="330" t="s">
        <v>3189</v>
      </c>
      <c r="AC54" s="330"/>
      <c r="AD54" s="330"/>
      <c r="AE54" s="330"/>
      <c r="AF54" s="330"/>
      <c r="AG54" s="330"/>
      <c r="AH54" s="91"/>
      <c r="AI54" s="91"/>
      <c r="AJ54" s="91"/>
      <c r="AK54" s="91"/>
      <c r="AL54" s="91"/>
    </row>
    <row r="55" spans="1:44" x14ac:dyDescent="0.2">
      <c r="A55" s="314"/>
      <c r="B55" s="315"/>
      <c r="C55" s="315"/>
      <c r="D55" s="315"/>
      <c r="E55" s="315"/>
      <c r="F55" s="315"/>
      <c r="G55" s="315"/>
      <c r="H55" s="315"/>
      <c r="I55" s="315"/>
      <c r="J55" s="315"/>
      <c r="K55" s="315"/>
      <c r="L55" s="315"/>
      <c r="M55" s="315"/>
      <c r="N55" s="315"/>
      <c r="O55" s="315"/>
      <c r="P55" s="315"/>
      <c r="Q55" s="330"/>
      <c r="R55" s="315"/>
      <c r="S55" s="315"/>
      <c r="T55" s="315"/>
      <c r="U55" s="315"/>
      <c r="V55" s="330"/>
      <c r="W55" s="315"/>
      <c r="X55" s="315"/>
      <c r="Y55" s="315"/>
      <c r="Z55" s="330"/>
      <c r="AA55" s="315"/>
      <c r="AB55" s="315"/>
      <c r="AC55" s="330"/>
      <c r="AD55" s="315"/>
      <c r="AE55" s="315"/>
      <c r="AF55" s="315"/>
      <c r="AG55" s="94"/>
      <c r="AH55" s="91"/>
      <c r="AI55" s="91"/>
      <c r="AJ55" s="91"/>
      <c r="AK55" s="91"/>
      <c r="AL55" s="91"/>
    </row>
    <row r="56" spans="1:44" ht="12.6" customHeight="1" x14ac:dyDescent="0.2">
      <c r="A56" s="332" t="s">
        <v>2941</v>
      </c>
      <c r="B56" s="315"/>
      <c r="C56" s="315"/>
      <c r="D56" s="315"/>
      <c r="E56" s="315"/>
      <c r="F56" s="315"/>
      <c r="G56" s="315"/>
      <c r="H56" s="315"/>
      <c r="I56" s="315"/>
      <c r="J56" s="315"/>
      <c r="K56" s="315"/>
      <c r="L56" s="315"/>
      <c r="M56" s="315"/>
      <c r="N56" s="315"/>
      <c r="O56" s="315"/>
      <c r="P56" s="315"/>
      <c r="Q56" s="315"/>
      <c r="R56" s="315"/>
      <c r="S56" s="315"/>
      <c r="T56" s="315"/>
      <c r="U56" s="315"/>
      <c r="V56" s="330"/>
      <c r="W56" s="315"/>
      <c r="X56" s="315"/>
      <c r="Y56" s="315"/>
      <c r="Z56" s="330"/>
      <c r="AA56" s="315"/>
      <c r="AB56" s="315"/>
      <c r="AC56" s="330"/>
      <c r="AD56" s="315"/>
      <c r="AE56" s="315"/>
      <c r="AF56" s="315"/>
      <c r="AG56" s="94"/>
      <c r="AH56" s="91"/>
      <c r="AI56" s="91"/>
      <c r="AJ56" s="91"/>
      <c r="AK56" s="91"/>
      <c r="AL56" s="91"/>
    </row>
    <row r="57" spans="1:44" ht="12.6" customHeight="1" x14ac:dyDescent="0.2">
      <c r="A57" s="314"/>
      <c r="B57" s="315"/>
      <c r="C57" s="315"/>
      <c r="D57" s="315"/>
      <c r="E57" s="315"/>
      <c r="F57" s="315"/>
      <c r="G57" s="315"/>
      <c r="H57" s="315"/>
      <c r="I57" s="315"/>
      <c r="J57" s="315"/>
      <c r="K57" s="315"/>
      <c r="L57" s="315"/>
      <c r="M57" s="315"/>
      <c r="N57" s="315"/>
      <c r="O57" s="315"/>
      <c r="P57" s="315"/>
      <c r="Q57" s="93"/>
      <c r="R57" s="331" t="s">
        <v>2915</v>
      </c>
      <c r="S57" s="331"/>
      <c r="T57" s="331"/>
      <c r="U57" s="331"/>
      <c r="V57" s="331"/>
      <c r="W57" s="331"/>
      <c r="X57" s="331"/>
      <c r="Y57" s="331"/>
      <c r="Z57" s="331"/>
      <c r="AA57" s="331"/>
      <c r="AB57" s="331" t="s">
        <v>2916</v>
      </c>
      <c r="AC57" s="331"/>
      <c r="AD57" s="331"/>
      <c r="AE57" s="331"/>
      <c r="AF57" s="331"/>
      <c r="AG57" s="331"/>
      <c r="AH57" s="331"/>
      <c r="AI57" s="331"/>
      <c r="AJ57" s="331"/>
      <c r="AK57" s="331"/>
      <c r="AL57" s="331"/>
    </row>
    <row r="58" spans="1:44" x14ac:dyDescent="0.2">
      <c r="A58" s="314" t="s">
        <v>2937</v>
      </c>
      <c r="B58" s="315"/>
      <c r="C58" s="315"/>
      <c r="D58" s="315"/>
      <c r="E58" s="315"/>
      <c r="F58" s="315"/>
      <c r="G58" s="315"/>
      <c r="H58" s="315"/>
      <c r="I58" s="315"/>
      <c r="J58" s="315"/>
      <c r="K58" s="315"/>
      <c r="L58" s="315"/>
      <c r="M58" s="315"/>
      <c r="N58" s="315"/>
      <c r="O58" s="315"/>
      <c r="P58" s="315"/>
      <c r="Q58" s="92"/>
      <c r="R58" s="330" t="s">
        <v>3183</v>
      </c>
      <c r="S58" s="330"/>
      <c r="T58" s="330"/>
      <c r="U58" s="330"/>
      <c r="V58" s="330"/>
      <c r="W58" s="330"/>
      <c r="X58" s="330"/>
      <c r="Y58" s="330"/>
      <c r="Z58" s="330"/>
      <c r="AA58" s="330"/>
      <c r="AB58" s="330" t="s">
        <v>3195</v>
      </c>
      <c r="AC58" s="330"/>
      <c r="AD58" s="330"/>
      <c r="AE58" s="330"/>
      <c r="AF58" s="330"/>
      <c r="AG58" s="330"/>
      <c r="AH58" s="91"/>
      <c r="AI58" s="91"/>
      <c r="AJ58" s="91"/>
      <c r="AK58" s="91"/>
      <c r="AL58" s="91"/>
    </row>
    <row r="59" spans="1:44" ht="12.75" customHeight="1" x14ac:dyDescent="0.2">
      <c r="A59" s="314" t="s">
        <v>2938</v>
      </c>
      <c r="B59" s="315"/>
      <c r="C59" s="315"/>
      <c r="D59" s="315"/>
      <c r="E59" s="315"/>
      <c r="F59" s="315"/>
      <c r="G59" s="315"/>
      <c r="H59" s="315"/>
      <c r="I59" s="315"/>
      <c r="J59" s="315"/>
      <c r="K59" s="315"/>
      <c r="L59" s="315"/>
      <c r="M59" s="315"/>
      <c r="N59" s="315"/>
      <c r="O59" s="315"/>
      <c r="P59" s="315"/>
      <c r="Q59" s="92"/>
      <c r="R59" s="330" t="s">
        <v>3192</v>
      </c>
      <c r="S59" s="330"/>
      <c r="T59" s="330"/>
      <c r="U59" s="330"/>
      <c r="V59" s="330"/>
      <c r="W59" s="330"/>
      <c r="X59" s="330"/>
      <c r="Y59" s="330"/>
      <c r="Z59" s="330"/>
      <c r="AA59" s="330"/>
      <c r="AB59" s="330" t="s">
        <v>3194</v>
      </c>
      <c r="AC59" s="330"/>
      <c r="AD59" s="330"/>
      <c r="AE59" s="330"/>
      <c r="AF59" s="330"/>
      <c r="AG59" s="330"/>
      <c r="AH59" s="91"/>
      <c r="AI59" s="91"/>
      <c r="AJ59" s="91"/>
      <c r="AK59" s="91"/>
      <c r="AL59" s="91"/>
    </row>
    <row r="60" spans="1:44" ht="12.75" customHeight="1" x14ac:dyDescent="0.2">
      <c r="A60" s="92"/>
      <c r="B60" s="91"/>
      <c r="C60" s="91"/>
      <c r="D60" s="91"/>
      <c r="E60" s="92" t="s">
        <v>3236</v>
      </c>
      <c r="F60" s="91"/>
      <c r="G60" s="91"/>
      <c r="H60" s="91"/>
      <c r="I60" s="91"/>
      <c r="J60" s="91"/>
      <c r="K60" s="91"/>
      <c r="L60" s="91"/>
      <c r="M60" s="91"/>
      <c r="N60" s="91"/>
      <c r="O60" s="91"/>
      <c r="P60" s="91"/>
      <c r="Q60" s="91"/>
      <c r="R60" s="330" t="s">
        <v>3238</v>
      </c>
      <c r="S60" s="330"/>
      <c r="T60" s="330"/>
      <c r="U60" s="330"/>
      <c r="V60" s="330"/>
      <c r="W60" s="330"/>
      <c r="X60" s="330"/>
      <c r="Y60" s="330"/>
      <c r="Z60" s="330"/>
      <c r="AA60" s="330"/>
      <c r="AB60" s="330" t="s">
        <v>3239</v>
      </c>
      <c r="AC60" s="330"/>
      <c r="AD60" s="330"/>
      <c r="AE60" s="330"/>
      <c r="AF60" s="330"/>
      <c r="AG60" s="330"/>
      <c r="AH60" s="91"/>
      <c r="AI60" s="91"/>
      <c r="AJ60" s="91"/>
      <c r="AK60" s="91"/>
      <c r="AL60" s="91"/>
      <c r="AM60" s="91"/>
      <c r="AN60" s="300"/>
      <c r="AO60" s="300"/>
      <c r="AP60" s="300"/>
      <c r="AQ60" s="300"/>
      <c r="AR60" s="300"/>
    </row>
    <row r="61" spans="1:44" ht="12.75" customHeight="1" x14ac:dyDescent="0.2">
      <c r="A61" s="314" t="s">
        <v>2939</v>
      </c>
      <c r="B61" s="315"/>
      <c r="C61" s="315"/>
      <c r="D61" s="315"/>
      <c r="E61" s="315"/>
      <c r="F61" s="315"/>
      <c r="G61" s="315"/>
      <c r="H61" s="315"/>
      <c r="I61" s="315"/>
      <c r="J61" s="315"/>
      <c r="K61" s="315"/>
      <c r="L61" s="315"/>
      <c r="M61" s="315"/>
      <c r="N61" s="315"/>
      <c r="O61" s="315"/>
      <c r="P61" s="315"/>
      <c r="Q61" s="92"/>
      <c r="R61" s="330" t="s">
        <v>3189</v>
      </c>
      <c r="S61" s="330"/>
      <c r="T61" s="330"/>
      <c r="U61" s="330"/>
      <c r="V61" s="330"/>
      <c r="W61" s="330"/>
      <c r="X61" s="330"/>
      <c r="Y61" s="330"/>
      <c r="Z61" s="330"/>
      <c r="AA61" s="330"/>
      <c r="AB61" s="330" t="s">
        <v>3189</v>
      </c>
      <c r="AC61" s="330"/>
      <c r="AD61" s="330"/>
      <c r="AE61" s="330"/>
      <c r="AF61" s="330"/>
      <c r="AG61" s="330"/>
      <c r="AH61" s="91"/>
      <c r="AI61" s="91"/>
      <c r="AJ61" s="91"/>
      <c r="AK61" s="91"/>
      <c r="AL61" s="91"/>
    </row>
    <row r="62" spans="1:44" ht="12.75" customHeight="1" x14ac:dyDescent="0.2">
      <c r="A62" s="314"/>
      <c r="B62" s="315"/>
      <c r="C62" s="315"/>
      <c r="D62" s="315"/>
      <c r="E62" s="315"/>
      <c r="F62" s="315"/>
      <c r="G62" s="315"/>
      <c r="H62" s="315"/>
      <c r="I62" s="315"/>
      <c r="J62" s="315"/>
      <c r="K62" s="315"/>
      <c r="L62" s="315"/>
      <c r="M62" s="315"/>
      <c r="N62" s="315"/>
      <c r="O62" s="315"/>
      <c r="P62" s="315"/>
      <c r="Q62" s="330"/>
      <c r="R62" s="315"/>
      <c r="S62" s="315"/>
      <c r="T62" s="315"/>
      <c r="U62" s="315"/>
      <c r="V62" s="330"/>
      <c r="W62" s="330"/>
      <c r="X62" s="330"/>
      <c r="Y62" s="330"/>
      <c r="Z62" s="330"/>
      <c r="AA62" s="330"/>
      <c r="AB62" s="330"/>
      <c r="AC62" s="330"/>
      <c r="AD62" s="315"/>
      <c r="AE62" s="315"/>
      <c r="AF62" s="315"/>
      <c r="AG62" s="94"/>
      <c r="AH62" s="91"/>
      <c r="AI62" s="91"/>
      <c r="AJ62" s="91"/>
      <c r="AK62" s="91"/>
      <c r="AL62" s="91"/>
    </row>
    <row r="63" spans="1:44" ht="12.6" customHeight="1" x14ac:dyDescent="0.2">
      <c r="A63" s="332" t="s">
        <v>2942</v>
      </c>
      <c r="B63" s="315"/>
      <c r="C63" s="315"/>
      <c r="D63" s="315"/>
      <c r="E63" s="315"/>
      <c r="F63" s="315"/>
      <c r="G63" s="315"/>
      <c r="H63" s="315"/>
      <c r="I63" s="315"/>
      <c r="J63" s="315"/>
      <c r="K63" s="315"/>
      <c r="L63" s="315"/>
      <c r="M63" s="315"/>
      <c r="N63" s="315"/>
      <c r="O63" s="315"/>
      <c r="P63" s="315"/>
      <c r="Q63" s="315"/>
      <c r="R63" s="315"/>
      <c r="S63" s="315"/>
      <c r="T63" s="315"/>
      <c r="U63" s="315"/>
      <c r="V63" s="330"/>
      <c r="W63" s="315"/>
      <c r="X63" s="315"/>
      <c r="Y63" s="315"/>
      <c r="Z63" s="330"/>
      <c r="AA63" s="315"/>
      <c r="AB63" s="315"/>
      <c r="AC63" s="330"/>
      <c r="AD63" s="315"/>
      <c r="AE63" s="315"/>
      <c r="AF63" s="315"/>
      <c r="AG63" s="94"/>
      <c r="AH63" s="91"/>
      <c r="AI63" s="91"/>
      <c r="AJ63" s="91"/>
      <c r="AK63" s="91"/>
      <c r="AL63" s="91"/>
    </row>
    <row r="64" spans="1:44" ht="12.6" customHeight="1" x14ac:dyDescent="0.2">
      <c r="A64" s="314"/>
      <c r="B64" s="315"/>
      <c r="C64" s="315"/>
      <c r="D64" s="315"/>
      <c r="E64" s="315"/>
      <c r="F64" s="315"/>
      <c r="G64" s="315"/>
      <c r="H64" s="315"/>
      <c r="I64" s="315"/>
      <c r="J64" s="315"/>
      <c r="K64" s="315"/>
      <c r="L64" s="315"/>
      <c r="M64" s="315"/>
      <c r="N64" s="315"/>
      <c r="O64" s="315"/>
      <c r="P64" s="315"/>
      <c r="Q64" s="93"/>
      <c r="R64" s="331" t="s">
        <v>2915</v>
      </c>
      <c r="S64" s="331"/>
      <c r="T64" s="331"/>
      <c r="U64" s="331"/>
      <c r="V64" s="331"/>
      <c r="W64" s="331"/>
      <c r="X64" s="331"/>
      <c r="Y64" s="331"/>
      <c r="Z64" s="331"/>
      <c r="AA64" s="331"/>
      <c r="AB64" s="331" t="s">
        <v>2916</v>
      </c>
      <c r="AC64" s="331"/>
      <c r="AD64" s="331"/>
      <c r="AE64" s="331"/>
      <c r="AF64" s="331"/>
      <c r="AG64" s="331"/>
      <c r="AH64" s="331"/>
      <c r="AI64" s="331"/>
      <c r="AJ64" s="331"/>
      <c r="AK64" s="331"/>
      <c r="AL64" s="331"/>
    </row>
    <row r="65" spans="1:44" ht="12.75" customHeight="1" x14ac:dyDescent="0.2">
      <c r="A65" s="319" t="s">
        <v>2937</v>
      </c>
      <c r="B65" s="413"/>
      <c r="C65" s="413"/>
      <c r="D65" s="413"/>
      <c r="E65" s="413"/>
      <c r="F65" s="413"/>
      <c r="G65" s="413"/>
      <c r="H65" s="413"/>
      <c r="I65" s="413"/>
      <c r="J65" s="413"/>
      <c r="K65" s="413"/>
      <c r="L65" s="413"/>
      <c r="M65" s="413"/>
      <c r="N65" s="413"/>
      <c r="O65" s="413"/>
      <c r="P65" s="413"/>
      <c r="Q65" s="41"/>
      <c r="R65" s="330" t="s">
        <v>3183</v>
      </c>
      <c r="S65" s="330"/>
      <c r="T65" s="330"/>
      <c r="U65" s="330"/>
      <c r="V65" s="330"/>
      <c r="W65" s="330"/>
      <c r="X65" s="330"/>
      <c r="Y65" s="330"/>
      <c r="Z65" s="330"/>
      <c r="AA65" s="330"/>
      <c r="AB65" s="330" t="s">
        <v>3195</v>
      </c>
      <c r="AC65" s="330"/>
      <c r="AD65" s="330"/>
      <c r="AE65" s="330"/>
      <c r="AF65" s="330"/>
      <c r="AG65" s="330"/>
      <c r="AH65" s="91"/>
      <c r="AI65" s="91"/>
      <c r="AJ65" s="91"/>
      <c r="AK65" s="91"/>
      <c r="AL65" s="91"/>
    </row>
    <row r="66" spans="1:44" ht="12.75" customHeight="1" x14ac:dyDescent="0.2">
      <c r="A66" s="319" t="s">
        <v>2938</v>
      </c>
      <c r="B66" s="413"/>
      <c r="C66" s="413"/>
      <c r="D66" s="413"/>
      <c r="E66" s="413"/>
      <c r="F66" s="413"/>
      <c r="G66" s="413"/>
      <c r="H66" s="413"/>
      <c r="I66" s="413"/>
      <c r="J66" s="413"/>
      <c r="K66" s="413"/>
      <c r="L66" s="413"/>
      <c r="M66" s="413"/>
      <c r="N66" s="413"/>
      <c r="O66" s="413"/>
      <c r="P66" s="413"/>
      <c r="Q66" s="41"/>
      <c r="R66" s="330" t="s">
        <v>3192</v>
      </c>
      <c r="S66" s="330"/>
      <c r="T66" s="330"/>
      <c r="U66" s="330"/>
      <c r="V66" s="330"/>
      <c r="W66" s="330"/>
      <c r="X66" s="330"/>
      <c r="Y66" s="330"/>
      <c r="Z66" s="330"/>
      <c r="AA66" s="330"/>
      <c r="AB66" s="330" t="s">
        <v>3194</v>
      </c>
      <c r="AC66" s="330"/>
      <c r="AD66" s="330"/>
      <c r="AE66" s="330"/>
      <c r="AF66" s="330"/>
      <c r="AG66" s="330"/>
      <c r="AH66" s="91"/>
      <c r="AI66" s="91"/>
      <c r="AJ66" s="91"/>
      <c r="AK66" s="91"/>
      <c r="AL66" s="91"/>
    </row>
    <row r="67" spans="1:44" ht="12.75" customHeight="1" x14ac:dyDescent="0.2">
      <c r="A67" s="319" t="s">
        <v>2939</v>
      </c>
      <c r="B67" s="413"/>
      <c r="C67" s="413"/>
      <c r="D67" s="413"/>
      <c r="E67" s="413"/>
      <c r="F67" s="413"/>
      <c r="G67" s="413"/>
      <c r="H67" s="413"/>
      <c r="I67" s="413"/>
      <c r="J67" s="413"/>
      <c r="K67" s="413"/>
      <c r="L67" s="413"/>
      <c r="M67" s="413"/>
      <c r="N67" s="413"/>
      <c r="O67" s="413"/>
      <c r="P67" s="413"/>
      <c r="Q67" s="41"/>
      <c r="R67" s="330" t="s">
        <v>3189</v>
      </c>
      <c r="S67" s="330"/>
      <c r="T67" s="330"/>
      <c r="U67" s="330"/>
      <c r="V67" s="330"/>
      <c r="W67" s="330"/>
      <c r="X67" s="330"/>
      <c r="Y67" s="330"/>
      <c r="Z67" s="330"/>
      <c r="AA67" s="330"/>
      <c r="AB67" s="330" t="s">
        <v>3189</v>
      </c>
      <c r="AC67" s="330"/>
      <c r="AD67" s="330"/>
      <c r="AE67" s="330"/>
      <c r="AF67" s="330"/>
      <c r="AG67" s="330"/>
      <c r="AH67" s="91"/>
      <c r="AI67" s="91"/>
      <c r="AJ67" s="91"/>
      <c r="AK67" s="91"/>
      <c r="AL67" s="91"/>
    </row>
    <row r="68" spans="1:44" x14ac:dyDescent="0.2">
      <c r="A68" s="319"/>
      <c r="B68" s="413"/>
      <c r="C68" s="413"/>
      <c r="D68" s="413"/>
      <c r="E68" s="413"/>
      <c r="F68" s="413"/>
      <c r="G68" s="413"/>
      <c r="H68" s="413"/>
      <c r="I68" s="413"/>
      <c r="J68" s="413"/>
      <c r="K68" s="413"/>
      <c r="L68" s="413"/>
      <c r="M68" s="413"/>
      <c r="N68" s="413"/>
      <c r="O68" s="413"/>
      <c r="P68" s="413"/>
      <c r="Q68" s="326"/>
      <c r="R68" s="413"/>
      <c r="S68" s="413"/>
      <c r="T68" s="413"/>
      <c r="U68" s="413"/>
      <c r="V68" s="326"/>
      <c r="W68" s="413"/>
      <c r="X68" s="413"/>
      <c r="Y68" s="413"/>
      <c r="Z68" s="326"/>
      <c r="AA68" s="413"/>
      <c r="AB68" s="413"/>
      <c r="AC68" s="326"/>
      <c r="AD68" s="413"/>
      <c r="AE68" s="413"/>
      <c r="AF68" s="413"/>
      <c r="AG68" s="42"/>
    </row>
    <row r="69" spans="1:44" ht="3.6" customHeight="1" x14ac:dyDescent="0.2"/>
    <row r="70" spans="1:44" ht="18" customHeight="1" x14ac:dyDescent="0.2">
      <c r="A70" s="327" t="s">
        <v>2943</v>
      </c>
      <c r="B70" s="413"/>
      <c r="C70" s="413"/>
      <c r="D70" s="413"/>
      <c r="E70" s="413"/>
      <c r="F70" s="413"/>
      <c r="G70" s="413"/>
      <c r="H70" s="413"/>
      <c r="I70" s="413"/>
      <c r="J70" s="413"/>
      <c r="K70" s="413"/>
      <c r="L70" s="413"/>
      <c r="M70" s="413"/>
      <c r="N70" s="413"/>
      <c r="O70" s="413"/>
      <c r="P70" s="413"/>
      <c r="Q70" s="413"/>
      <c r="R70" s="413"/>
      <c r="S70" s="413"/>
      <c r="T70" s="413"/>
      <c r="U70" s="413"/>
      <c r="V70" s="413"/>
      <c r="W70" s="413"/>
      <c r="X70" s="413"/>
      <c r="Y70" s="413"/>
      <c r="Z70" s="413"/>
      <c r="AA70" s="413"/>
      <c r="AB70" s="413"/>
      <c r="AC70" s="413"/>
      <c r="AD70" s="413"/>
      <c r="AE70" s="337"/>
      <c r="AF70" s="413"/>
      <c r="AG70" s="413"/>
      <c r="AH70" s="413"/>
      <c r="AI70" s="413"/>
      <c r="AJ70" s="413"/>
      <c r="AK70" s="413"/>
    </row>
    <row r="71" spans="1:44" ht="28.9" customHeight="1" x14ac:dyDescent="0.2">
      <c r="A71" s="45"/>
      <c r="E71" s="429" t="s">
        <v>2944</v>
      </c>
      <c r="F71" s="429"/>
      <c r="G71" s="429"/>
      <c r="H71" s="429"/>
      <c r="I71" s="429"/>
      <c r="J71" s="429"/>
      <c r="K71" s="429"/>
      <c r="L71" s="429"/>
      <c r="M71" s="429"/>
      <c r="N71" s="429"/>
      <c r="O71" s="429"/>
      <c r="P71" s="429"/>
      <c r="Q71" s="429"/>
      <c r="R71" s="429"/>
      <c r="S71" s="429"/>
      <c r="T71" s="429"/>
      <c r="U71" s="429"/>
      <c r="V71" s="429"/>
      <c r="W71" s="429"/>
      <c r="X71" s="429"/>
      <c r="Y71" s="429"/>
      <c r="Z71" s="429"/>
      <c r="AA71" s="429"/>
      <c r="AB71" s="429"/>
      <c r="AC71" s="429"/>
      <c r="AD71" s="429"/>
      <c r="AE71" s="429"/>
      <c r="AF71" s="429"/>
      <c r="AG71" s="429"/>
      <c r="AH71" s="429"/>
      <c r="AI71" s="429"/>
      <c r="AJ71" s="429"/>
      <c r="AK71" s="429"/>
      <c r="AL71" s="429"/>
      <c r="AM71" s="429"/>
      <c r="AN71" s="429"/>
      <c r="AO71" s="429"/>
      <c r="AP71" s="429"/>
      <c r="AQ71" s="429"/>
      <c r="AR71" s="429"/>
    </row>
    <row r="72" spans="1:44" ht="18" customHeight="1" x14ac:dyDescent="0.2">
      <c r="A72" s="45"/>
      <c r="E72" s="426" t="s">
        <v>2945</v>
      </c>
      <c r="F72" s="424"/>
      <c r="G72" s="424"/>
      <c r="H72" s="424"/>
      <c r="I72" s="424"/>
      <c r="J72" s="424"/>
      <c r="K72" s="424"/>
      <c r="L72" s="424"/>
      <c r="M72" s="424"/>
      <c r="N72" s="424"/>
      <c r="O72" s="424"/>
      <c r="P72" s="424"/>
      <c r="Q72" s="424"/>
      <c r="R72" s="423" t="s">
        <v>1916</v>
      </c>
      <c r="S72" s="424"/>
      <c r="T72" s="424"/>
      <c r="U72" s="424"/>
      <c r="V72" s="424"/>
      <c r="W72" s="424"/>
      <c r="X72" s="424"/>
      <c r="Y72" s="424"/>
      <c r="Z72" s="424"/>
      <c r="AA72" s="424"/>
      <c r="AB72" s="423" t="s">
        <v>1916</v>
      </c>
      <c r="AC72" s="424"/>
      <c r="AD72" s="424"/>
      <c r="AE72" s="424"/>
      <c r="AF72" s="424"/>
      <c r="AG72" s="424"/>
      <c r="AH72" s="423" t="s">
        <v>1916</v>
      </c>
      <c r="AI72" s="424"/>
      <c r="AJ72" s="424"/>
      <c r="AK72" s="424"/>
      <c r="AL72" s="424"/>
      <c r="AM72" s="424"/>
      <c r="AN72" s="424"/>
      <c r="AO72" s="424"/>
      <c r="AP72" s="424"/>
    </row>
    <row r="73" spans="1:44" ht="35.450000000000003" customHeight="1" x14ac:dyDescent="0.2">
      <c r="A73" s="45"/>
      <c r="E73" s="423" t="s">
        <v>2946</v>
      </c>
      <c r="F73" s="424"/>
      <c r="G73" s="424"/>
      <c r="H73" s="424"/>
      <c r="I73" s="424"/>
      <c r="J73" s="424"/>
      <c r="K73" s="424"/>
      <c r="L73" s="424"/>
      <c r="M73" s="424"/>
      <c r="N73" s="424"/>
      <c r="O73" s="424"/>
      <c r="P73" s="424"/>
      <c r="Q73" s="424"/>
      <c r="R73" s="424"/>
      <c r="S73" s="424"/>
      <c r="T73" s="424"/>
      <c r="U73" s="424"/>
      <c r="V73" s="424"/>
      <c r="W73" s="424"/>
      <c r="X73" s="424"/>
      <c r="Y73" s="424"/>
      <c r="Z73" s="424"/>
      <c r="AA73" s="424"/>
      <c r="AB73" s="423" t="s">
        <v>1916</v>
      </c>
      <c r="AC73" s="424"/>
      <c r="AD73" s="424"/>
      <c r="AE73" s="424"/>
      <c r="AF73" s="424"/>
      <c r="AG73" s="424"/>
      <c r="AH73" s="423" t="s">
        <v>1916</v>
      </c>
      <c r="AI73" s="424"/>
      <c r="AJ73" s="424"/>
      <c r="AK73" s="424"/>
      <c r="AL73" s="424"/>
      <c r="AM73" s="424"/>
      <c r="AN73" s="424"/>
      <c r="AO73" s="424"/>
      <c r="AP73" s="424"/>
    </row>
    <row r="74" spans="1:44" ht="12" customHeight="1" x14ac:dyDescent="0.2">
      <c r="A74" s="45"/>
      <c r="E74" s="428" t="s">
        <v>1916</v>
      </c>
      <c r="F74" s="424"/>
      <c r="G74" s="424"/>
      <c r="H74" s="424"/>
      <c r="I74" s="424"/>
      <c r="J74" s="424"/>
      <c r="K74" s="424"/>
      <c r="L74" s="424"/>
      <c r="M74" s="424"/>
      <c r="N74" s="424"/>
      <c r="O74" s="424"/>
      <c r="P74" s="424"/>
      <c r="Q74" s="424"/>
      <c r="R74" s="424"/>
      <c r="S74" s="424"/>
      <c r="T74" s="424"/>
      <c r="U74" s="424"/>
      <c r="V74" s="424"/>
      <c r="W74" s="424"/>
      <c r="X74" s="424"/>
      <c r="Y74" s="424"/>
      <c r="Z74" s="424"/>
      <c r="AA74" s="424"/>
      <c r="AB74" s="428" t="s">
        <v>1916</v>
      </c>
      <c r="AC74" s="424"/>
      <c r="AD74" s="424"/>
      <c r="AE74" s="424"/>
      <c r="AF74" s="424"/>
      <c r="AG74" s="424"/>
      <c r="AH74" s="428" t="s">
        <v>1916</v>
      </c>
      <c r="AI74" s="424"/>
      <c r="AJ74" s="424"/>
      <c r="AK74" s="424"/>
      <c r="AL74" s="424"/>
      <c r="AM74" s="424"/>
      <c r="AN74" s="424"/>
      <c r="AO74" s="424"/>
      <c r="AP74" s="424"/>
    </row>
    <row r="75" spans="1:44" ht="18" customHeight="1" x14ac:dyDescent="0.2">
      <c r="A75" s="45"/>
      <c r="E75" s="427" t="s">
        <v>2947</v>
      </c>
      <c r="F75" s="424"/>
      <c r="G75" s="424"/>
      <c r="H75" s="424"/>
      <c r="I75" s="424"/>
      <c r="J75" s="424"/>
      <c r="K75" s="424"/>
      <c r="L75" s="424"/>
      <c r="M75" s="424"/>
      <c r="N75" s="424"/>
      <c r="O75" s="424"/>
      <c r="P75" s="424"/>
      <c r="Q75" s="424"/>
      <c r="R75" s="425" t="s">
        <v>2915</v>
      </c>
      <c r="S75" s="425"/>
      <c r="T75" s="425"/>
      <c r="U75" s="425"/>
      <c r="V75" s="425"/>
      <c r="W75" s="425"/>
      <c r="X75" s="425"/>
      <c r="Y75" s="425"/>
      <c r="Z75" s="425"/>
      <c r="AA75" s="425"/>
      <c r="AB75" s="425" t="s">
        <v>2916</v>
      </c>
      <c r="AC75" s="425"/>
      <c r="AD75" s="425"/>
      <c r="AE75" s="425"/>
      <c r="AF75" s="425"/>
      <c r="AG75" s="425"/>
      <c r="AH75" s="99" t="s">
        <v>1916</v>
      </c>
      <c r="AI75" s="48"/>
      <c r="AJ75" s="48"/>
      <c r="AK75" s="48"/>
      <c r="AL75" s="48"/>
      <c r="AM75" s="419" t="s">
        <v>3176</v>
      </c>
      <c r="AN75" s="419"/>
      <c r="AO75" s="419"/>
      <c r="AP75" s="419"/>
      <c r="AQ75" s="419"/>
      <c r="AR75" s="419"/>
    </row>
    <row r="76" spans="1:44" ht="18" customHeight="1" x14ac:dyDescent="0.2">
      <c r="A76" s="45"/>
      <c r="E76" s="423" t="s">
        <v>2948</v>
      </c>
      <c r="F76" s="424"/>
      <c r="G76" s="424"/>
      <c r="H76" s="424"/>
      <c r="I76" s="424"/>
      <c r="J76" s="424"/>
      <c r="K76" s="424"/>
      <c r="L76" s="424"/>
      <c r="M76" s="424"/>
      <c r="N76" s="424"/>
      <c r="O76" s="424"/>
      <c r="P76" s="424"/>
      <c r="Q76" s="424"/>
      <c r="R76" s="420" t="s">
        <v>2949</v>
      </c>
      <c r="S76" s="421"/>
      <c r="T76" s="421"/>
      <c r="U76" s="421"/>
      <c r="V76" s="421"/>
      <c r="W76" s="421"/>
      <c r="X76" s="421"/>
      <c r="Y76" s="421"/>
      <c r="Z76" s="421"/>
      <c r="AA76" s="421"/>
      <c r="AB76" s="420" t="s">
        <v>3240</v>
      </c>
      <c r="AC76" s="421"/>
      <c r="AD76" s="421"/>
      <c r="AE76" s="421"/>
      <c r="AF76" s="421"/>
      <c r="AG76" s="421"/>
      <c r="AH76" s="100" t="s">
        <v>1916</v>
      </c>
      <c r="AI76" s="48"/>
      <c r="AJ76" s="48"/>
      <c r="AK76" s="48"/>
      <c r="AL76" s="48"/>
      <c r="AM76" s="418" t="s">
        <v>3018</v>
      </c>
      <c r="AN76" s="418"/>
      <c r="AO76" s="418"/>
      <c r="AP76" s="418"/>
      <c r="AQ76" s="418"/>
      <c r="AR76" s="418"/>
    </row>
    <row r="77" spans="1:44" ht="18" customHeight="1" x14ac:dyDescent="0.2">
      <c r="A77" s="45"/>
      <c r="E77" s="423" t="s">
        <v>2950</v>
      </c>
      <c r="F77" s="424"/>
      <c r="G77" s="424"/>
      <c r="H77" s="424"/>
      <c r="I77" s="424"/>
      <c r="J77" s="424"/>
      <c r="K77" s="424"/>
      <c r="L77" s="424"/>
      <c r="M77" s="424"/>
      <c r="N77" s="424"/>
      <c r="O77" s="424"/>
      <c r="P77" s="424"/>
      <c r="Q77" s="424"/>
      <c r="R77" s="420" t="s">
        <v>2949</v>
      </c>
      <c r="S77" s="421"/>
      <c r="T77" s="421"/>
      <c r="U77" s="421"/>
      <c r="V77" s="421"/>
      <c r="W77" s="421"/>
      <c r="X77" s="421"/>
      <c r="Y77" s="421"/>
      <c r="Z77" s="421"/>
      <c r="AA77" s="421"/>
      <c r="AB77" s="420" t="s">
        <v>3240</v>
      </c>
      <c r="AC77" s="420"/>
      <c r="AD77" s="420"/>
      <c r="AE77" s="420"/>
      <c r="AF77" s="420"/>
      <c r="AG77" s="420"/>
      <c r="AH77" s="100" t="s">
        <v>1916</v>
      </c>
      <c r="AI77" s="48"/>
      <c r="AJ77" s="48"/>
      <c r="AK77" s="48"/>
      <c r="AL77" s="48"/>
      <c r="AM77" s="418" t="s">
        <v>3018</v>
      </c>
      <c r="AN77" s="418"/>
      <c r="AO77" s="418"/>
      <c r="AP77" s="418"/>
      <c r="AQ77" s="418"/>
      <c r="AR77" s="418"/>
    </row>
    <row r="78" spans="1:44" ht="18" customHeight="1" x14ac:dyDescent="0.2">
      <c r="A78" s="45"/>
      <c r="E78" s="423" t="s">
        <v>2951</v>
      </c>
      <c r="F78" s="424"/>
      <c r="G78" s="424"/>
      <c r="H78" s="424"/>
      <c r="I78" s="424"/>
      <c r="J78" s="424"/>
      <c r="K78" s="424"/>
      <c r="L78" s="424"/>
      <c r="M78" s="424"/>
      <c r="N78" s="424"/>
      <c r="O78" s="424"/>
      <c r="P78" s="424"/>
      <c r="Q78" s="424"/>
      <c r="R78" s="420" t="s">
        <v>2952</v>
      </c>
      <c r="S78" s="421"/>
      <c r="T78" s="421"/>
      <c r="U78" s="421"/>
      <c r="V78" s="421"/>
      <c r="W78" s="421"/>
      <c r="X78" s="421"/>
      <c r="Y78" s="421"/>
      <c r="Z78" s="421"/>
      <c r="AA78" s="421"/>
      <c r="AB78" s="420" t="s">
        <v>2953</v>
      </c>
      <c r="AC78" s="421"/>
      <c r="AD78" s="421"/>
      <c r="AE78" s="421"/>
      <c r="AF78" s="421"/>
      <c r="AG78" s="421"/>
      <c r="AH78" s="100" t="s">
        <v>1916</v>
      </c>
      <c r="AI78" s="48"/>
      <c r="AJ78" s="48"/>
      <c r="AK78" s="48"/>
      <c r="AL78" s="48"/>
      <c r="AM78" s="418" t="s">
        <v>3018</v>
      </c>
      <c r="AN78" s="418"/>
      <c r="AO78" s="418"/>
      <c r="AP78" s="418"/>
      <c r="AQ78" s="418"/>
      <c r="AR78" s="418"/>
    </row>
    <row r="79" spans="1:44" ht="18" customHeight="1" x14ac:dyDescent="0.2">
      <c r="A79" s="45"/>
      <c r="E79" s="423" t="s">
        <v>2954</v>
      </c>
      <c r="F79" s="424"/>
      <c r="G79" s="424"/>
      <c r="H79" s="424"/>
      <c r="I79" s="424"/>
      <c r="J79" s="424"/>
      <c r="K79" s="424"/>
      <c r="L79" s="424"/>
      <c r="M79" s="424"/>
      <c r="N79" s="424"/>
      <c r="O79" s="424"/>
      <c r="P79" s="424"/>
      <c r="Q79" s="424"/>
      <c r="R79" s="420" t="s">
        <v>2955</v>
      </c>
      <c r="S79" s="421"/>
      <c r="T79" s="421"/>
      <c r="U79" s="421"/>
      <c r="V79" s="421"/>
      <c r="W79" s="421"/>
      <c r="X79" s="421"/>
      <c r="Y79" s="421"/>
      <c r="Z79" s="421"/>
      <c r="AA79" s="421"/>
      <c r="AB79" s="420" t="s">
        <v>2956</v>
      </c>
      <c r="AC79" s="421"/>
      <c r="AD79" s="421"/>
      <c r="AE79" s="421"/>
      <c r="AF79" s="421"/>
      <c r="AG79" s="421"/>
      <c r="AH79" s="100" t="s">
        <v>1916</v>
      </c>
      <c r="AI79" s="48"/>
      <c r="AJ79" s="48"/>
      <c r="AK79" s="48"/>
      <c r="AL79" s="48"/>
      <c r="AM79" s="418" t="s">
        <v>3018</v>
      </c>
      <c r="AN79" s="418"/>
      <c r="AO79" s="418"/>
      <c r="AP79" s="418"/>
      <c r="AQ79" s="418"/>
      <c r="AR79" s="418"/>
    </row>
    <row r="80" spans="1:44" ht="18" customHeight="1" x14ac:dyDescent="0.2">
      <c r="A80" s="45"/>
      <c r="E80" s="423" t="s">
        <v>2957</v>
      </c>
      <c r="F80" s="424"/>
      <c r="G80" s="424"/>
      <c r="H80" s="424"/>
      <c r="I80" s="424"/>
      <c r="J80" s="424"/>
      <c r="K80" s="424"/>
      <c r="L80" s="424"/>
      <c r="M80" s="424"/>
      <c r="N80" s="424"/>
      <c r="O80" s="424"/>
      <c r="P80" s="424"/>
      <c r="Q80" s="424"/>
      <c r="R80" s="420" t="s">
        <v>2958</v>
      </c>
      <c r="S80" s="421"/>
      <c r="T80" s="421"/>
      <c r="U80" s="421"/>
      <c r="V80" s="421"/>
      <c r="W80" s="421"/>
      <c r="X80" s="421"/>
      <c r="Y80" s="421"/>
      <c r="Z80" s="421"/>
      <c r="AA80" s="421"/>
      <c r="AB80" s="420" t="s">
        <v>2959</v>
      </c>
      <c r="AC80" s="421"/>
      <c r="AD80" s="421"/>
      <c r="AE80" s="421"/>
      <c r="AF80" s="421"/>
      <c r="AG80" s="421"/>
      <c r="AH80" s="100" t="s">
        <v>1916</v>
      </c>
      <c r="AI80" s="48"/>
      <c r="AJ80" s="48"/>
      <c r="AK80" s="48"/>
      <c r="AL80" s="48"/>
      <c r="AM80" s="418" t="s">
        <v>3018</v>
      </c>
      <c r="AN80" s="418"/>
      <c r="AO80" s="418"/>
      <c r="AP80" s="418"/>
      <c r="AQ80" s="418"/>
      <c r="AR80" s="418"/>
    </row>
    <row r="81" spans="1:46" ht="18" customHeight="1" x14ac:dyDescent="0.2">
      <c r="A81" s="45"/>
      <c r="E81" s="423" t="s">
        <v>2960</v>
      </c>
      <c r="F81" s="424"/>
      <c r="G81" s="424"/>
      <c r="H81" s="424"/>
      <c r="I81" s="424"/>
      <c r="J81" s="424"/>
      <c r="K81" s="424"/>
      <c r="L81" s="424"/>
      <c r="M81" s="424"/>
      <c r="N81" s="424"/>
      <c r="O81" s="424"/>
      <c r="P81" s="424"/>
      <c r="Q81" s="424"/>
      <c r="R81" s="420" t="s">
        <v>2958</v>
      </c>
      <c r="S81" s="421"/>
      <c r="T81" s="421"/>
      <c r="U81" s="421"/>
      <c r="V81" s="421"/>
      <c r="W81" s="421"/>
      <c r="X81" s="421"/>
      <c r="Y81" s="421"/>
      <c r="Z81" s="421"/>
      <c r="AA81" s="421"/>
      <c r="AB81" s="420" t="s">
        <v>2959</v>
      </c>
      <c r="AC81" s="421"/>
      <c r="AD81" s="421"/>
      <c r="AE81" s="421"/>
      <c r="AF81" s="421"/>
      <c r="AG81" s="421"/>
      <c r="AH81" s="100" t="s">
        <v>1916</v>
      </c>
      <c r="AI81" s="48"/>
      <c r="AJ81" s="48"/>
      <c r="AK81" s="48"/>
      <c r="AL81" s="48"/>
      <c r="AM81" s="418" t="s">
        <v>3018</v>
      </c>
      <c r="AN81" s="418"/>
      <c r="AO81" s="418"/>
      <c r="AP81" s="418"/>
      <c r="AQ81" s="418"/>
      <c r="AR81" s="418"/>
    </row>
    <row r="82" spans="1:46" ht="18" customHeight="1" x14ac:dyDescent="0.2">
      <c r="A82" s="45"/>
      <c r="E82" s="423" t="s">
        <v>3177</v>
      </c>
      <c r="F82" s="424"/>
      <c r="G82" s="424"/>
      <c r="H82" s="424"/>
      <c r="I82" s="424"/>
      <c r="J82" s="424"/>
      <c r="K82" s="424"/>
      <c r="L82" s="424"/>
      <c r="M82" s="424"/>
      <c r="N82" s="424"/>
      <c r="O82" s="424"/>
      <c r="P82" s="424"/>
      <c r="Q82" s="424"/>
      <c r="R82" s="420" t="s">
        <v>2961</v>
      </c>
      <c r="S82" s="421"/>
      <c r="T82" s="421"/>
      <c r="U82" s="421"/>
      <c r="V82" s="421"/>
      <c r="W82" s="421"/>
      <c r="X82" s="421"/>
      <c r="Y82" s="421"/>
      <c r="Z82" s="421"/>
      <c r="AA82" s="421"/>
      <c r="AB82" s="420" t="s">
        <v>2962</v>
      </c>
      <c r="AC82" s="421"/>
      <c r="AD82" s="421"/>
      <c r="AE82" s="421"/>
      <c r="AF82" s="421"/>
      <c r="AG82" s="421"/>
      <c r="AH82" s="100" t="s">
        <v>1916</v>
      </c>
      <c r="AI82" s="48"/>
      <c r="AJ82" s="48"/>
      <c r="AK82" s="48"/>
      <c r="AL82" s="48"/>
      <c r="AM82" s="418" t="s">
        <v>3018</v>
      </c>
      <c r="AN82" s="418"/>
      <c r="AO82" s="418"/>
      <c r="AP82" s="418"/>
      <c r="AQ82" s="418"/>
      <c r="AR82" s="418"/>
    </row>
    <row r="83" spans="1:46" ht="11.45" customHeight="1" x14ac:dyDescent="0.2">
      <c r="A83" s="45"/>
      <c r="E83" s="423" t="s">
        <v>1916</v>
      </c>
      <c r="F83" s="424"/>
      <c r="G83" s="424"/>
      <c r="H83" s="424"/>
      <c r="I83" s="424"/>
      <c r="J83" s="424"/>
      <c r="K83" s="424"/>
      <c r="L83" s="424"/>
      <c r="M83" s="424"/>
      <c r="N83" s="424"/>
      <c r="O83" s="424"/>
      <c r="P83" s="424"/>
      <c r="Q83" s="424"/>
      <c r="R83" s="420" t="s">
        <v>1916</v>
      </c>
      <c r="S83" s="424"/>
      <c r="T83" s="424"/>
      <c r="U83" s="424"/>
      <c r="V83" s="424"/>
      <c r="W83" s="424"/>
      <c r="X83" s="424"/>
      <c r="Y83" s="424"/>
      <c r="Z83" s="424"/>
      <c r="AA83" s="424"/>
      <c r="AB83" s="420" t="s">
        <v>1916</v>
      </c>
      <c r="AC83" s="424"/>
      <c r="AD83" s="424"/>
      <c r="AE83" s="424"/>
      <c r="AF83" s="424"/>
      <c r="AG83" s="424"/>
      <c r="AH83" s="100" t="s">
        <v>1916</v>
      </c>
      <c r="AI83" s="48"/>
      <c r="AJ83" s="48"/>
      <c r="AK83" s="48"/>
      <c r="AL83" s="48"/>
      <c r="AM83" s="421"/>
      <c r="AN83" s="421"/>
      <c r="AO83" s="421"/>
      <c r="AP83" s="421"/>
      <c r="AQ83" s="421"/>
      <c r="AR83" s="421"/>
    </row>
    <row r="84" spans="1:46" ht="18" customHeight="1" x14ac:dyDescent="0.2">
      <c r="A84" s="45"/>
      <c r="E84" s="426" t="s">
        <v>2963</v>
      </c>
      <c r="F84" s="424"/>
      <c r="G84" s="424"/>
      <c r="H84" s="424"/>
      <c r="I84" s="424"/>
      <c r="J84" s="424"/>
      <c r="K84" s="424"/>
      <c r="L84" s="424"/>
      <c r="M84" s="424"/>
      <c r="N84" s="424"/>
      <c r="O84" s="424"/>
      <c r="P84" s="424"/>
      <c r="Q84" s="424"/>
      <c r="R84" s="420" t="s">
        <v>1916</v>
      </c>
      <c r="S84" s="420"/>
      <c r="T84" s="420"/>
      <c r="U84" s="420"/>
      <c r="V84" s="420"/>
      <c r="W84" s="420"/>
      <c r="X84" s="420"/>
      <c r="Y84" s="420"/>
      <c r="Z84" s="420"/>
      <c r="AA84" s="420"/>
      <c r="AB84" s="420" t="s">
        <v>1916</v>
      </c>
      <c r="AC84" s="424"/>
      <c r="AD84" s="424"/>
      <c r="AE84" s="424"/>
      <c r="AF84" s="424"/>
      <c r="AG84" s="424"/>
      <c r="AH84" s="100" t="s">
        <v>1916</v>
      </c>
      <c r="AI84" s="48"/>
      <c r="AJ84" s="48"/>
      <c r="AK84" s="48"/>
      <c r="AL84" s="48"/>
      <c r="AM84" s="421"/>
      <c r="AN84" s="421"/>
      <c r="AO84" s="421"/>
      <c r="AP84" s="421"/>
      <c r="AQ84" s="421"/>
      <c r="AR84" s="421"/>
    </row>
    <row r="85" spans="1:46" ht="18.75" customHeight="1" x14ac:dyDescent="0.2">
      <c r="A85" s="45"/>
      <c r="E85" s="423" t="s">
        <v>2964</v>
      </c>
      <c r="F85" s="424"/>
      <c r="G85" s="424"/>
      <c r="H85" s="424"/>
      <c r="I85" s="424"/>
      <c r="J85" s="424"/>
      <c r="K85" s="424"/>
      <c r="L85" s="424"/>
      <c r="M85" s="424"/>
      <c r="N85" s="424"/>
      <c r="O85" s="424"/>
      <c r="P85" s="424"/>
      <c r="Q85" s="424"/>
      <c r="R85" s="425" t="s">
        <v>2915</v>
      </c>
      <c r="S85" s="425"/>
      <c r="T85" s="425"/>
      <c r="U85" s="425"/>
      <c r="V85" s="425"/>
      <c r="W85" s="425"/>
      <c r="X85" s="425"/>
      <c r="Y85" s="425"/>
      <c r="Z85" s="425"/>
      <c r="AA85" s="425"/>
      <c r="AB85" s="425" t="s">
        <v>2916</v>
      </c>
      <c r="AC85" s="418"/>
      <c r="AD85" s="418"/>
      <c r="AE85" s="418"/>
      <c r="AF85" s="418"/>
      <c r="AG85" s="418"/>
      <c r="AH85" s="101" t="s">
        <v>1916</v>
      </c>
      <c r="AI85" s="48"/>
      <c r="AJ85" s="48"/>
      <c r="AK85" s="48"/>
      <c r="AL85" s="48"/>
      <c r="AM85" s="419" t="s">
        <v>3176</v>
      </c>
      <c r="AN85" s="419"/>
      <c r="AO85" s="419"/>
      <c r="AP85" s="419"/>
      <c r="AQ85" s="419"/>
      <c r="AR85" s="419"/>
    </row>
    <row r="86" spans="1:46" ht="22.35" customHeight="1" x14ac:dyDescent="0.2">
      <c r="A86" s="45"/>
      <c r="E86" s="414" t="s">
        <v>2965</v>
      </c>
      <c r="F86" s="415"/>
      <c r="G86" s="415"/>
      <c r="H86" s="415"/>
      <c r="I86" s="415"/>
      <c r="J86" s="415"/>
      <c r="K86" s="415"/>
      <c r="L86" s="415"/>
      <c r="M86" s="415"/>
      <c r="N86" s="415"/>
      <c r="O86" s="415"/>
      <c r="P86" s="415"/>
      <c r="Q86" s="415"/>
      <c r="R86" s="420" t="s">
        <v>2966</v>
      </c>
      <c r="S86" s="421"/>
      <c r="T86" s="421"/>
      <c r="U86" s="421"/>
      <c r="V86" s="421"/>
      <c r="W86" s="421"/>
      <c r="X86" s="421"/>
      <c r="Y86" s="421"/>
      <c r="Z86" s="421"/>
      <c r="AA86" s="421"/>
      <c r="AB86" s="420" t="s">
        <v>2967</v>
      </c>
      <c r="AC86" s="421"/>
      <c r="AD86" s="421"/>
      <c r="AE86" s="421"/>
      <c r="AF86" s="421"/>
      <c r="AG86" s="421"/>
      <c r="AH86" s="102" t="s">
        <v>1916</v>
      </c>
      <c r="AI86" s="48"/>
      <c r="AJ86" s="48"/>
      <c r="AK86" s="48"/>
      <c r="AL86" s="48"/>
      <c r="AM86" s="418" t="s">
        <v>3018</v>
      </c>
      <c r="AN86" s="418"/>
      <c r="AO86" s="418"/>
      <c r="AP86" s="418"/>
      <c r="AQ86" s="418"/>
      <c r="AR86" s="418"/>
    </row>
    <row r="87" spans="1:46" ht="22.7" customHeight="1" x14ac:dyDescent="0.2">
      <c r="A87" s="45"/>
      <c r="E87" s="414" t="s">
        <v>2968</v>
      </c>
      <c r="F87" s="415"/>
      <c r="G87" s="415"/>
      <c r="H87" s="415"/>
      <c r="I87" s="415"/>
      <c r="J87" s="415"/>
      <c r="K87" s="415"/>
      <c r="L87" s="415"/>
      <c r="M87" s="415"/>
      <c r="N87" s="415"/>
      <c r="O87" s="415"/>
      <c r="P87" s="415"/>
      <c r="Q87" s="415"/>
      <c r="R87" s="420" t="s">
        <v>2966</v>
      </c>
      <c r="S87" s="421"/>
      <c r="T87" s="421"/>
      <c r="U87" s="421"/>
      <c r="V87" s="421"/>
      <c r="W87" s="421"/>
      <c r="X87" s="421"/>
      <c r="Y87" s="421"/>
      <c r="Z87" s="421"/>
      <c r="AA87" s="421"/>
      <c r="AB87" s="420" t="s">
        <v>2967</v>
      </c>
      <c r="AC87" s="421"/>
      <c r="AD87" s="421"/>
      <c r="AE87" s="421"/>
      <c r="AF87" s="421"/>
      <c r="AG87" s="421"/>
      <c r="AH87" s="102" t="s">
        <v>1916</v>
      </c>
      <c r="AI87" s="48"/>
      <c r="AJ87" s="48"/>
      <c r="AK87" s="48"/>
      <c r="AL87" s="48"/>
      <c r="AM87" s="418" t="s">
        <v>3018</v>
      </c>
      <c r="AN87" s="418"/>
      <c r="AO87" s="418"/>
      <c r="AP87" s="418"/>
      <c r="AQ87" s="418"/>
      <c r="AR87" s="418"/>
    </row>
    <row r="88" spans="1:46" ht="18" customHeight="1" x14ac:dyDescent="0.2">
      <c r="A88" s="45"/>
      <c r="E88" s="423" t="s">
        <v>2969</v>
      </c>
      <c r="F88" s="424"/>
      <c r="G88" s="424"/>
      <c r="H88" s="424"/>
      <c r="I88" s="424"/>
      <c r="J88" s="424"/>
      <c r="K88" s="424"/>
      <c r="L88" s="424"/>
      <c r="M88" s="424"/>
      <c r="N88" s="424"/>
      <c r="O88" s="424"/>
      <c r="P88" s="424"/>
      <c r="Q88" s="424"/>
      <c r="R88" s="425" t="s">
        <v>2915</v>
      </c>
      <c r="S88" s="425"/>
      <c r="T88" s="425"/>
      <c r="U88" s="425"/>
      <c r="V88" s="425"/>
      <c r="W88" s="425"/>
      <c r="X88" s="425"/>
      <c r="Y88" s="425"/>
      <c r="Z88" s="425"/>
      <c r="AA88" s="425"/>
      <c r="AB88" s="425" t="s">
        <v>2916</v>
      </c>
      <c r="AC88" s="418"/>
      <c r="AD88" s="418"/>
      <c r="AE88" s="418"/>
      <c r="AF88" s="418"/>
      <c r="AG88" s="418"/>
      <c r="AH88" s="101" t="s">
        <v>1916</v>
      </c>
      <c r="AI88" s="48"/>
      <c r="AJ88" s="48"/>
      <c r="AK88" s="48"/>
      <c r="AL88" s="48"/>
      <c r="AM88" s="419" t="s">
        <v>3176</v>
      </c>
      <c r="AN88" s="419"/>
      <c r="AO88" s="419"/>
      <c r="AP88" s="419"/>
      <c r="AQ88" s="419"/>
      <c r="AR88" s="419"/>
    </row>
    <row r="89" spans="1:46" ht="22.7" customHeight="1" x14ac:dyDescent="0.2">
      <c r="A89" s="45"/>
      <c r="E89" s="414" t="s">
        <v>2970</v>
      </c>
      <c r="F89" s="415"/>
      <c r="G89" s="415"/>
      <c r="H89" s="415"/>
      <c r="I89" s="415"/>
      <c r="J89" s="415"/>
      <c r="K89" s="415"/>
      <c r="L89" s="415"/>
      <c r="M89" s="415"/>
      <c r="N89" s="415"/>
      <c r="O89" s="415"/>
      <c r="P89" s="415"/>
      <c r="Q89" s="415"/>
      <c r="R89" s="420" t="s">
        <v>2966</v>
      </c>
      <c r="S89" s="421"/>
      <c r="T89" s="421"/>
      <c r="U89" s="421"/>
      <c r="V89" s="421"/>
      <c r="W89" s="421"/>
      <c r="X89" s="421"/>
      <c r="Y89" s="421"/>
      <c r="Z89" s="421"/>
      <c r="AA89" s="421"/>
      <c r="AB89" s="420" t="s">
        <v>2967</v>
      </c>
      <c r="AC89" s="421"/>
      <c r="AD89" s="421"/>
      <c r="AE89" s="421"/>
      <c r="AF89" s="421"/>
      <c r="AG89" s="421"/>
      <c r="AH89" s="102" t="s">
        <v>1916</v>
      </c>
      <c r="AI89" s="48"/>
      <c r="AJ89" s="48"/>
      <c r="AK89" s="48"/>
      <c r="AL89" s="48"/>
      <c r="AM89" s="418" t="s">
        <v>3018</v>
      </c>
      <c r="AN89" s="418"/>
      <c r="AO89" s="418"/>
      <c r="AP89" s="418"/>
      <c r="AQ89" s="418"/>
      <c r="AR89" s="418"/>
    </row>
    <row r="90" spans="1:46" ht="23.25" customHeight="1" x14ac:dyDescent="0.2">
      <c r="A90" s="45"/>
      <c r="E90" s="423" t="s">
        <v>2971</v>
      </c>
      <c r="F90" s="424"/>
      <c r="G90" s="424"/>
      <c r="H90" s="424"/>
      <c r="I90" s="424"/>
      <c r="J90" s="424"/>
      <c r="K90" s="424"/>
      <c r="L90" s="424"/>
      <c r="M90" s="424"/>
      <c r="N90" s="424"/>
      <c r="O90" s="424"/>
      <c r="P90" s="424"/>
      <c r="Q90" s="424"/>
      <c r="R90" s="425" t="s">
        <v>2915</v>
      </c>
      <c r="S90" s="425"/>
      <c r="T90" s="425"/>
      <c r="U90" s="425"/>
      <c r="V90" s="425"/>
      <c r="W90" s="425"/>
      <c r="X90" s="425"/>
      <c r="Y90" s="425"/>
      <c r="Z90" s="425"/>
      <c r="AA90" s="425"/>
      <c r="AB90" s="425" t="s">
        <v>2916</v>
      </c>
      <c r="AC90" s="418"/>
      <c r="AD90" s="418"/>
      <c r="AE90" s="418"/>
      <c r="AF90" s="418"/>
      <c r="AG90" s="418"/>
      <c r="AH90" s="101" t="s">
        <v>1916</v>
      </c>
      <c r="AI90" s="48"/>
      <c r="AJ90" s="48"/>
      <c r="AK90" s="48"/>
      <c r="AL90" s="48"/>
      <c r="AM90" s="419" t="s">
        <v>3176</v>
      </c>
      <c r="AN90" s="419"/>
      <c r="AO90" s="419"/>
      <c r="AP90" s="419"/>
      <c r="AQ90" s="419"/>
      <c r="AR90" s="419"/>
    </row>
    <row r="91" spans="1:46" ht="18" customHeight="1" x14ac:dyDescent="0.2">
      <c r="A91" s="45"/>
      <c r="E91" s="414" t="s">
        <v>2972</v>
      </c>
      <c r="F91" s="415"/>
      <c r="G91" s="415"/>
      <c r="H91" s="415"/>
      <c r="I91" s="415"/>
      <c r="J91" s="415"/>
      <c r="K91" s="415"/>
      <c r="L91" s="415"/>
      <c r="M91" s="415"/>
      <c r="N91" s="415"/>
      <c r="O91" s="415"/>
      <c r="P91" s="415"/>
      <c r="Q91" s="415"/>
      <c r="R91" s="420" t="s">
        <v>2973</v>
      </c>
      <c r="S91" s="421"/>
      <c r="T91" s="421"/>
      <c r="U91" s="421"/>
      <c r="V91" s="421"/>
      <c r="W91" s="421"/>
      <c r="X91" s="421"/>
      <c r="Y91" s="421"/>
      <c r="Z91" s="421"/>
      <c r="AA91" s="421"/>
      <c r="AB91" s="420" t="s">
        <v>2974</v>
      </c>
      <c r="AC91" s="421"/>
      <c r="AD91" s="421"/>
      <c r="AE91" s="421"/>
      <c r="AF91" s="421"/>
      <c r="AG91" s="421"/>
      <c r="AH91" s="102" t="s">
        <v>1916</v>
      </c>
      <c r="AI91" s="48"/>
      <c r="AJ91" s="48"/>
      <c r="AK91" s="48"/>
      <c r="AL91" s="48"/>
      <c r="AM91" s="422" t="s">
        <v>3184</v>
      </c>
      <c r="AN91" s="422"/>
      <c r="AO91" s="422"/>
      <c r="AP91" s="422"/>
      <c r="AQ91" s="422"/>
      <c r="AR91" s="422"/>
      <c r="AS91" s="103"/>
      <c r="AT91" s="103"/>
    </row>
    <row r="92" spans="1:46" ht="18" customHeight="1" x14ac:dyDescent="0.2">
      <c r="A92" s="45"/>
      <c r="E92" s="414" t="s">
        <v>2975</v>
      </c>
      <c r="F92" s="415"/>
      <c r="G92" s="415"/>
      <c r="H92" s="415"/>
      <c r="I92" s="415"/>
      <c r="J92" s="415"/>
      <c r="K92" s="415"/>
      <c r="L92" s="415"/>
      <c r="M92" s="415"/>
      <c r="N92" s="415"/>
      <c r="O92" s="415"/>
      <c r="P92" s="415"/>
      <c r="Q92" s="415"/>
      <c r="R92" s="420" t="s">
        <v>2973</v>
      </c>
      <c r="S92" s="421"/>
      <c r="T92" s="421"/>
      <c r="U92" s="421"/>
      <c r="V92" s="421"/>
      <c r="W92" s="421"/>
      <c r="X92" s="421"/>
      <c r="Y92" s="421"/>
      <c r="Z92" s="421"/>
      <c r="AA92" s="421"/>
      <c r="AB92" s="420" t="s">
        <v>2976</v>
      </c>
      <c r="AC92" s="421"/>
      <c r="AD92" s="421"/>
      <c r="AE92" s="421"/>
      <c r="AF92" s="421"/>
      <c r="AG92" s="421"/>
      <c r="AH92" s="102" t="s">
        <v>1916</v>
      </c>
      <c r="AI92" s="48"/>
      <c r="AJ92" s="48"/>
      <c r="AK92" s="48"/>
      <c r="AL92" s="48"/>
      <c r="AM92" s="418" t="s">
        <v>3020</v>
      </c>
      <c r="AN92" s="418"/>
      <c r="AO92" s="418"/>
      <c r="AP92" s="418"/>
      <c r="AQ92" s="418"/>
      <c r="AR92" s="418"/>
    </row>
    <row r="93" spans="1:46" ht="27.75" customHeight="1" x14ac:dyDescent="0.2">
      <c r="A93" s="45"/>
      <c r="E93" s="423" t="s">
        <v>2977</v>
      </c>
      <c r="F93" s="423"/>
      <c r="G93" s="423"/>
      <c r="H93" s="423"/>
      <c r="I93" s="423"/>
      <c r="J93" s="423"/>
      <c r="K93" s="423"/>
      <c r="L93" s="423"/>
      <c r="M93" s="423"/>
      <c r="N93" s="423"/>
      <c r="O93" s="423"/>
      <c r="P93" s="423"/>
      <c r="Q93" s="48"/>
      <c r="R93" s="425" t="s">
        <v>2915</v>
      </c>
      <c r="S93" s="425"/>
      <c r="T93" s="425"/>
      <c r="U93" s="425"/>
      <c r="V93" s="425"/>
      <c r="W93" s="425"/>
      <c r="X93" s="425"/>
      <c r="Y93" s="425"/>
      <c r="Z93" s="425"/>
      <c r="AA93" s="425"/>
      <c r="AB93" s="425" t="s">
        <v>2916</v>
      </c>
      <c r="AC93" s="418"/>
      <c r="AD93" s="418"/>
      <c r="AE93" s="418"/>
      <c r="AF93" s="418"/>
      <c r="AG93" s="418"/>
      <c r="AH93" s="48"/>
      <c r="AI93" s="48"/>
      <c r="AJ93" s="48"/>
      <c r="AK93" s="48"/>
      <c r="AL93" s="48"/>
      <c r="AM93" s="419" t="s">
        <v>3176</v>
      </c>
      <c r="AN93" s="419"/>
      <c r="AO93" s="419"/>
      <c r="AP93" s="419"/>
      <c r="AQ93" s="419"/>
      <c r="AR93" s="419"/>
    </row>
    <row r="94" spans="1:46" ht="18" customHeight="1" x14ac:dyDescent="0.2">
      <c r="A94" s="45"/>
      <c r="E94" s="414" t="s">
        <v>2978</v>
      </c>
      <c r="F94" s="415"/>
      <c r="G94" s="415"/>
      <c r="H94" s="415"/>
      <c r="I94" s="415"/>
      <c r="J94" s="415"/>
      <c r="K94" s="415"/>
      <c r="L94" s="415"/>
      <c r="M94" s="415"/>
      <c r="N94" s="415"/>
      <c r="O94" s="415"/>
      <c r="P94" s="415"/>
      <c r="Q94" s="415"/>
      <c r="R94" s="420" t="s">
        <v>2949</v>
      </c>
      <c r="S94" s="421"/>
      <c r="T94" s="421"/>
      <c r="U94" s="421"/>
      <c r="V94" s="421"/>
      <c r="W94" s="421"/>
      <c r="X94" s="421"/>
      <c r="Y94" s="421"/>
      <c r="Z94" s="421"/>
      <c r="AA94" s="421"/>
      <c r="AB94" s="420" t="s">
        <v>2979</v>
      </c>
      <c r="AC94" s="421"/>
      <c r="AD94" s="421"/>
      <c r="AE94" s="421"/>
      <c r="AF94" s="421"/>
      <c r="AG94" s="421"/>
      <c r="AH94" s="102" t="s">
        <v>1916</v>
      </c>
      <c r="AI94" s="48"/>
      <c r="AJ94" s="48"/>
      <c r="AK94" s="48"/>
      <c r="AL94" s="48"/>
      <c r="AM94" s="418" t="s">
        <v>3018</v>
      </c>
      <c r="AN94" s="418"/>
      <c r="AO94" s="418"/>
      <c r="AP94" s="418"/>
      <c r="AQ94" s="418"/>
      <c r="AR94" s="418"/>
    </row>
    <row r="95" spans="1:46" ht="18" customHeight="1" x14ac:dyDescent="0.2">
      <c r="A95" s="45"/>
      <c r="E95" s="414" t="s">
        <v>2980</v>
      </c>
      <c r="F95" s="415"/>
      <c r="G95" s="415"/>
      <c r="H95" s="415"/>
      <c r="I95" s="415"/>
      <c r="J95" s="415"/>
      <c r="K95" s="415"/>
      <c r="L95" s="415"/>
      <c r="M95" s="415"/>
      <c r="N95" s="415"/>
      <c r="O95" s="415"/>
      <c r="P95" s="415"/>
      <c r="Q95" s="415"/>
      <c r="R95" s="420" t="s">
        <v>2949</v>
      </c>
      <c r="S95" s="421"/>
      <c r="T95" s="421"/>
      <c r="U95" s="421"/>
      <c r="V95" s="421"/>
      <c r="W95" s="421"/>
      <c r="X95" s="421"/>
      <c r="Y95" s="421"/>
      <c r="Z95" s="421"/>
      <c r="AA95" s="421"/>
      <c r="AB95" s="420" t="s">
        <v>2979</v>
      </c>
      <c r="AC95" s="421"/>
      <c r="AD95" s="421"/>
      <c r="AE95" s="421"/>
      <c r="AF95" s="421"/>
      <c r="AG95" s="421"/>
      <c r="AH95" s="102" t="s">
        <v>1916</v>
      </c>
      <c r="AI95" s="48"/>
      <c r="AJ95" s="48"/>
      <c r="AK95" s="48"/>
      <c r="AL95" s="48"/>
      <c r="AM95" s="418" t="s">
        <v>3018</v>
      </c>
      <c r="AN95" s="418"/>
      <c r="AO95" s="418"/>
      <c r="AP95" s="418"/>
      <c r="AQ95" s="418"/>
      <c r="AR95" s="418"/>
    </row>
    <row r="96" spans="1:46" ht="21" customHeight="1" x14ac:dyDescent="0.2">
      <c r="A96" s="45"/>
      <c r="E96" s="423" t="s">
        <v>3204</v>
      </c>
      <c r="F96" s="423"/>
      <c r="G96" s="423"/>
      <c r="H96" s="423"/>
      <c r="I96" s="423"/>
      <c r="J96" s="423"/>
      <c r="K96" s="423"/>
      <c r="L96" s="423"/>
      <c r="M96" s="423"/>
      <c r="N96" s="423"/>
      <c r="O96" s="423"/>
      <c r="P96" s="423"/>
      <c r="Q96" s="105"/>
      <c r="R96" s="425" t="s">
        <v>2915</v>
      </c>
      <c r="S96" s="425"/>
      <c r="T96" s="425"/>
      <c r="U96" s="425"/>
      <c r="V96" s="425"/>
      <c r="W96" s="425"/>
      <c r="X96" s="425"/>
      <c r="Y96" s="425"/>
      <c r="Z96" s="425"/>
      <c r="AA96" s="425"/>
      <c r="AB96" s="425"/>
      <c r="AC96" s="418"/>
      <c r="AD96" s="418"/>
      <c r="AE96" s="418"/>
      <c r="AF96" s="418"/>
      <c r="AG96" s="418"/>
      <c r="AH96" s="48"/>
      <c r="AI96" s="48"/>
      <c r="AJ96" s="48"/>
      <c r="AK96" s="48"/>
      <c r="AL96" s="48"/>
      <c r="AM96" s="419" t="s">
        <v>3176</v>
      </c>
      <c r="AN96" s="419"/>
      <c r="AO96" s="419"/>
      <c r="AP96" s="419"/>
      <c r="AQ96" s="419"/>
      <c r="AR96" s="419"/>
    </row>
    <row r="97" spans="1:44" ht="21" customHeight="1" x14ac:dyDescent="0.2">
      <c r="A97" s="45"/>
      <c r="E97" s="420" t="s">
        <v>3205</v>
      </c>
      <c r="F97" s="420"/>
      <c r="G97" s="420"/>
      <c r="H97" s="420"/>
      <c r="I97" s="420"/>
      <c r="J97" s="420"/>
      <c r="K97" s="420"/>
      <c r="L97" s="420"/>
      <c r="M97" s="420"/>
      <c r="N97" s="420"/>
      <c r="O97" s="420"/>
      <c r="P97" s="420"/>
      <c r="Q97" s="420"/>
      <c r="R97" s="420" t="s">
        <v>2961</v>
      </c>
      <c r="S97" s="421"/>
      <c r="T97" s="421"/>
      <c r="U97" s="421"/>
      <c r="V97" s="421"/>
      <c r="W97" s="421"/>
      <c r="X97" s="421"/>
      <c r="Y97" s="421"/>
      <c r="Z97" s="421"/>
      <c r="AA97" s="421"/>
      <c r="AB97" s="420"/>
      <c r="AC97" s="421"/>
      <c r="AD97" s="421"/>
      <c r="AE97" s="421"/>
      <c r="AF97" s="421"/>
      <c r="AG97" s="421"/>
      <c r="AH97" s="102" t="s">
        <v>1916</v>
      </c>
      <c r="AI97" s="48"/>
      <c r="AJ97" s="48"/>
      <c r="AK97" s="48"/>
      <c r="AL97" s="48"/>
      <c r="AM97" s="418" t="s">
        <v>3018</v>
      </c>
      <c r="AN97" s="418"/>
      <c r="AO97" s="418"/>
      <c r="AP97" s="418"/>
      <c r="AQ97" s="418"/>
      <c r="AR97" s="418"/>
    </row>
    <row r="98" spans="1:44" ht="10.35" customHeight="1" x14ac:dyDescent="0.2">
      <c r="A98" s="45"/>
      <c r="E98" s="49"/>
      <c r="F98" s="49"/>
      <c r="G98" s="49"/>
      <c r="H98" s="49"/>
      <c r="I98" s="49"/>
      <c r="J98" s="49"/>
      <c r="K98" s="49"/>
      <c r="L98" s="49"/>
      <c r="M98" s="49"/>
      <c r="N98" s="49"/>
      <c r="O98" s="49"/>
      <c r="P98" s="49"/>
      <c r="Q98" s="49"/>
      <c r="R98" s="49"/>
      <c r="S98" s="49"/>
      <c r="T98" s="49"/>
      <c r="U98" s="49"/>
      <c r="V98" s="49"/>
      <c r="W98" s="49"/>
      <c r="X98" s="49"/>
      <c r="Y98" s="49"/>
      <c r="Z98" s="49"/>
      <c r="AA98" s="49"/>
      <c r="AB98" s="49"/>
      <c r="AC98" s="49"/>
      <c r="AD98" s="49"/>
      <c r="AE98" s="47"/>
      <c r="AF98" s="49"/>
      <c r="AG98" s="49"/>
      <c r="AH98" s="49"/>
      <c r="AI98" s="49"/>
      <c r="AJ98" s="49"/>
      <c r="AK98" s="49"/>
      <c r="AL98" s="49"/>
      <c r="AM98" s="49"/>
      <c r="AN98" s="49"/>
      <c r="AO98" s="49"/>
      <c r="AP98" s="49"/>
    </row>
    <row r="99" spans="1:44" ht="25.5" customHeight="1" x14ac:dyDescent="0.2">
      <c r="A99" s="343" t="s">
        <v>3243</v>
      </c>
      <c r="B99" s="343"/>
      <c r="C99" s="343"/>
      <c r="D99" s="343"/>
      <c r="E99" s="343"/>
      <c r="F99" s="343"/>
      <c r="G99" s="343"/>
      <c r="H99" s="343"/>
      <c r="I99" s="343"/>
      <c r="J99" s="343"/>
      <c r="K99" s="343"/>
      <c r="L99" s="343"/>
      <c r="M99" s="343"/>
      <c r="N99" s="343"/>
      <c r="O99" s="343"/>
      <c r="P99" s="343"/>
      <c r="Q99" s="343"/>
      <c r="R99" s="343"/>
      <c r="S99" s="343"/>
      <c r="T99" s="343"/>
      <c r="U99" s="343"/>
      <c r="V99" s="343"/>
      <c r="W99" s="343"/>
      <c r="X99" s="343"/>
      <c r="Y99" s="343"/>
      <c r="Z99" s="343"/>
      <c r="AA99" s="343"/>
      <c r="AB99" s="343"/>
      <c r="AC99" s="343"/>
      <c r="AD99" s="343"/>
      <c r="AE99" s="343"/>
      <c r="AF99" s="343"/>
      <c r="AG99" s="343"/>
      <c r="AH99" s="343"/>
      <c r="AI99" s="343"/>
      <c r="AJ99" s="343"/>
      <c r="AK99" s="343"/>
      <c r="AL99" s="343"/>
      <c r="AM99" s="343"/>
      <c r="AN99" s="343"/>
      <c r="AO99" s="343"/>
      <c r="AP99" s="343"/>
      <c r="AQ99" s="343"/>
      <c r="AR99" s="343"/>
    </row>
    <row r="100" spans="1:44" ht="13.7" customHeight="1" x14ac:dyDescent="0.2">
      <c r="A100" s="405"/>
      <c r="B100" s="413"/>
      <c r="C100" s="413"/>
      <c r="D100" s="413"/>
      <c r="E100" s="413"/>
      <c r="F100" s="413"/>
      <c r="G100" s="413"/>
      <c r="H100" s="413"/>
      <c r="I100" s="405"/>
      <c r="J100" s="413"/>
      <c r="K100" s="413"/>
      <c r="L100" s="413"/>
      <c r="M100" s="413"/>
      <c r="N100" s="413"/>
      <c r="O100" s="405"/>
      <c r="P100" s="413"/>
      <c r="Q100" s="413"/>
      <c r="R100" s="413"/>
      <c r="S100" s="413"/>
      <c r="T100" s="413"/>
      <c r="U100" s="413"/>
      <c r="V100" s="413"/>
      <c r="W100" s="413"/>
      <c r="X100" s="405"/>
      <c r="Y100" s="413"/>
      <c r="Z100" s="413"/>
      <c r="AA100" s="413"/>
      <c r="AB100" s="413"/>
      <c r="AC100" s="413"/>
      <c r="AD100" s="413"/>
      <c r="AE100" s="405"/>
      <c r="AF100" s="413"/>
      <c r="AG100" s="413"/>
      <c r="AH100" s="413"/>
      <c r="AI100" s="413"/>
      <c r="AJ100" s="413"/>
      <c r="AK100" s="413"/>
    </row>
    <row r="101" spans="1:44" ht="15" customHeight="1" x14ac:dyDescent="0.2">
      <c r="A101" s="327" t="s">
        <v>2981</v>
      </c>
      <c r="B101" s="413"/>
      <c r="C101" s="413"/>
      <c r="D101" s="413"/>
      <c r="E101" s="413"/>
      <c r="F101" s="413"/>
      <c r="G101" s="413"/>
      <c r="H101" s="413"/>
      <c r="I101" s="319"/>
      <c r="J101" s="413"/>
      <c r="K101" s="413"/>
      <c r="L101" s="413"/>
      <c r="M101" s="413"/>
      <c r="N101" s="413"/>
      <c r="O101" s="319"/>
      <c r="P101" s="413"/>
      <c r="Q101" s="413"/>
      <c r="R101" s="413"/>
      <c r="S101" s="413"/>
      <c r="T101" s="413"/>
      <c r="U101" s="413"/>
      <c r="V101" s="413"/>
      <c r="W101" s="413"/>
      <c r="X101" s="319"/>
      <c r="Y101" s="413"/>
      <c r="Z101" s="413"/>
      <c r="AA101" s="413"/>
      <c r="AB101" s="413"/>
      <c r="AC101" s="413"/>
      <c r="AD101" s="413"/>
      <c r="AE101" s="319"/>
      <c r="AF101" s="413"/>
      <c r="AG101" s="413"/>
      <c r="AH101" s="413"/>
      <c r="AI101" s="413"/>
      <c r="AJ101" s="413"/>
      <c r="AK101" s="413"/>
    </row>
    <row r="102" spans="1:44" ht="14.45" customHeight="1" x14ac:dyDescent="0.2">
      <c r="A102" s="325" t="s">
        <v>2982</v>
      </c>
      <c r="B102" s="413"/>
      <c r="C102" s="413"/>
      <c r="D102" s="413"/>
      <c r="E102" s="413"/>
      <c r="F102" s="413"/>
      <c r="G102" s="413"/>
      <c r="H102" s="413"/>
      <c r="I102" s="319"/>
      <c r="J102" s="413"/>
      <c r="K102" s="413"/>
      <c r="L102" s="413"/>
      <c r="M102" s="413"/>
      <c r="N102" s="413"/>
      <c r="O102" s="41"/>
      <c r="P102" s="41"/>
      <c r="Q102" s="41"/>
      <c r="R102" s="41"/>
      <c r="S102" s="41"/>
      <c r="T102" s="41"/>
      <c r="U102" s="41"/>
      <c r="V102" s="326" t="s">
        <v>2983</v>
      </c>
      <c r="W102" s="326"/>
      <c r="X102" s="326"/>
      <c r="Y102" s="326"/>
      <c r="Z102" s="326"/>
      <c r="AE102" s="319"/>
      <c r="AF102" s="413"/>
      <c r="AG102" s="413"/>
      <c r="AH102" s="413"/>
      <c r="AI102" s="413"/>
      <c r="AJ102" s="413"/>
      <c r="AK102" s="413"/>
    </row>
    <row r="103" spans="1:44" ht="14.45" customHeight="1" x14ac:dyDescent="0.2">
      <c r="A103" s="325" t="s">
        <v>2984</v>
      </c>
      <c r="B103" s="413"/>
      <c r="C103" s="413"/>
      <c r="D103" s="413"/>
      <c r="E103" s="413"/>
      <c r="F103" s="413"/>
      <c r="G103" s="413"/>
      <c r="H103" s="413"/>
      <c r="I103" s="319"/>
      <c r="J103" s="413"/>
      <c r="K103" s="413"/>
      <c r="L103" s="413"/>
      <c r="M103" s="413"/>
      <c r="N103" s="413"/>
      <c r="O103" s="41"/>
      <c r="V103" s="417" t="s">
        <v>2983</v>
      </c>
      <c r="W103" s="417"/>
      <c r="X103" s="417"/>
      <c r="Y103" s="417"/>
      <c r="Z103" s="417"/>
      <c r="AE103" s="319"/>
      <c r="AF103" s="413"/>
      <c r="AG103" s="413"/>
      <c r="AH103" s="413"/>
      <c r="AI103" s="413"/>
      <c r="AJ103" s="413"/>
      <c r="AK103" s="413"/>
    </row>
    <row r="104" spans="1:44" ht="9" customHeight="1" x14ac:dyDescent="0.2">
      <c r="E104" s="327"/>
      <c r="F104" s="320"/>
      <c r="G104" s="320"/>
      <c r="H104" s="320"/>
      <c r="I104" s="320"/>
      <c r="J104" s="320"/>
      <c r="K104" s="320"/>
      <c r="L104" s="320"/>
      <c r="M104" s="320"/>
      <c r="N104" s="320"/>
      <c r="O104" s="403"/>
      <c r="P104" s="320"/>
      <c r="Q104" s="320"/>
      <c r="R104" s="320"/>
      <c r="S104" s="320"/>
      <c r="T104" s="320"/>
      <c r="U104" s="320"/>
      <c r="V104" s="320"/>
      <c r="W104" s="320"/>
      <c r="X104" s="320"/>
      <c r="Y104" s="320"/>
      <c r="Z104" s="320"/>
      <c r="AA104" s="404"/>
      <c r="AB104" s="320"/>
      <c r="AC104" s="320"/>
      <c r="AD104" s="320"/>
      <c r="AE104" s="320"/>
      <c r="AF104" s="403"/>
      <c r="AG104" s="320"/>
      <c r="AH104" s="320"/>
      <c r="AI104" s="320"/>
      <c r="AJ104" s="320"/>
      <c r="AK104" s="320"/>
      <c r="AL104" s="320"/>
      <c r="AM104" s="320"/>
    </row>
    <row r="105" spans="1:44" ht="14.45" customHeight="1" x14ac:dyDescent="0.2">
      <c r="A105" s="51"/>
      <c r="E105" s="324" t="s">
        <v>2985</v>
      </c>
      <c r="F105" s="324"/>
      <c r="G105" s="324"/>
      <c r="H105" s="324"/>
      <c r="I105" s="324"/>
      <c r="J105" s="324"/>
      <c r="K105" s="324"/>
      <c r="L105" s="324"/>
      <c r="M105" s="324"/>
      <c r="N105" s="324"/>
      <c r="O105" s="324"/>
      <c r="P105" s="324"/>
      <c r="Q105" s="324"/>
      <c r="R105" s="324"/>
      <c r="S105" s="324"/>
      <c r="T105" s="324"/>
      <c r="U105" s="324"/>
      <c r="V105" s="324"/>
      <c r="W105" s="324"/>
      <c r="X105" s="324"/>
      <c r="Y105" s="324"/>
      <c r="Z105" s="324"/>
      <c r="AA105" s="324"/>
      <c r="AB105" s="324"/>
      <c r="AC105" s="324"/>
      <c r="AD105" s="324"/>
      <c r="AE105" s="324"/>
      <c r="AF105" s="324"/>
      <c r="AG105" s="324"/>
      <c r="AH105" s="324"/>
      <c r="AI105" s="324"/>
      <c r="AJ105" s="324"/>
      <c r="AK105" s="324"/>
      <c r="AL105" s="324"/>
      <c r="AM105" s="324"/>
      <c r="AN105" s="324"/>
      <c r="AO105" s="324"/>
      <c r="AP105" s="324"/>
      <c r="AQ105" s="324"/>
      <c r="AR105" s="324"/>
    </row>
    <row r="106" spans="1:44" x14ac:dyDescent="0.2">
      <c r="E106" s="327"/>
      <c r="F106" s="320"/>
      <c r="G106" s="320"/>
      <c r="H106" s="320"/>
      <c r="I106" s="320"/>
      <c r="J106" s="320"/>
      <c r="K106" s="320"/>
      <c r="L106" s="320"/>
      <c r="M106" s="320"/>
      <c r="N106" s="320"/>
      <c r="O106" s="403"/>
      <c r="P106" s="320"/>
      <c r="Q106" s="320"/>
      <c r="R106" s="320"/>
      <c r="S106" s="320"/>
      <c r="T106" s="320"/>
      <c r="U106" s="320"/>
      <c r="V106" s="320"/>
      <c r="W106" s="320"/>
      <c r="X106" s="320"/>
      <c r="Y106" s="320"/>
      <c r="Z106" s="320"/>
      <c r="AA106" s="404"/>
      <c r="AB106" s="320"/>
      <c r="AC106" s="320"/>
      <c r="AD106" s="320"/>
      <c r="AE106" s="320"/>
      <c r="AF106" s="403"/>
      <c r="AG106" s="320"/>
      <c r="AH106" s="320"/>
      <c r="AI106" s="320"/>
      <c r="AJ106" s="320"/>
      <c r="AK106" s="320"/>
      <c r="AL106" s="320"/>
      <c r="AM106" s="320"/>
    </row>
    <row r="107" spans="1:44" x14ac:dyDescent="0.2">
      <c r="E107" s="337" t="s">
        <v>50</v>
      </c>
      <c r="F107" s="320"/>
      <c r="G107" s="320"/>
      <c r="H107" s="320"/>
      <c r="I107" s="320"/>
      <c r="J107" s="320"/>
      <c r="K107" s="320"/>
      <c r="L107" s="320"/>
      <c r="M107" s="320"/>
      <c r="N107" s="320"/>
      <c r="O107" s="339"/>
      <c r="P107" s="320"/>
      <c r="Q107" s="320"/>
      <c r="R107" s="320"/>
      <c r="S107" s="320"/>
      <c r="T107" s="320"/>
      <c r="U107" s="320"/>
      <c r="V107" s="320"/>
      <c r="W107" s="320"/>
      <c r="X107" s="320"/>
      <c r="Y107" s="320"/>
      <c r="Z107" s="320"/>
      <c r="AA107" s="333"/>
      <c r="AB107" s="320"/>
      <c r="AC107" s="320"/>
      <c r="AD107" s="320"/>
      <c r="AE107" s="320"/>
      <c r="AF107" s="326"/>
      <c r="AG107" s="320"/>
      <c r="AH107" s="320"/>
      <c r="AI107" s="320"/>
      <c r="AJ107" s="320"/>
      <c r="AK107" s="320"/>
      <c r="AL107" s="320"/>
      <c r="AM107" s="320"/>
    </row>
    <row r="108" spans="1:44" x14ac:dyDescent="0.2">
      <c r="E108" s="319"/>
      <c r="F108" s="320"/>
      <c r="G108" s="320"/>
      <c r="H108" s="320"/>
      <c r="I108" s="320"/>
      <c r="J108" s="320"/>
      <c r="K108" s="320"/>
      <c r="L108" s="320"/>
      <c r="M108" s="320"/>
      <c r="N108" s="320"/>
      <c r="O108" s="333"/>
      <c r="P108" s="320"/>
      <c r="Q108" s="320"/>
      <c r="R108" s="320"/>
      <c r="S108" s="320"/>
      <c r="T108" s="320"/>
      <c r="U108" s="320"/>
      <c r="V108" s="320"/>
      <c r="W108" s="320"/>
      <c r="X108" s="320"/>
      <c r="Y108" s="320"/>
      <c r="Z108" s="320"/>
      <c r="AA108" s="333"/>
      <c r="AB108" s="320"/>
      <c r="AC108" s="320"/>
      <c r="AD108" s="320"/>
      <c r="AE108" s="320"/>
      <c r="AF108" s="326"/>
      <c r="AG108" s="320"/>
      <c r="AH108" s="320"/>
      <c r="AI108" s="320"/>
      <c r="AJ108" s="320"/>
      <c r="AK108" s="320"/>
      <c r="AL108" s="320"/>
      <c r="AM108" s="320"/>
    </row>
    <row r="109" spans="1:44" ht="12.6" customHeight="1" x14ac:dyDescent="0.2">
      <c r="E109" s="319" t="s">
        <v>2986</v>
      </c>
      <c r="F109" s="320"/>
      <c r="G109" s="320"/>
      <c r="H109" s="320"/>
      <c r="I109" s="320"/>
      <c r="J109" s="320"/>
      <c r="K109" s="320"/>
      <c r="L109" s="320"/>
      <c r="M109" s="320"/>
      <c r="N109" s="320"/>
      <c r="O109" s="321"/>
      <c r="P109" s="320"/>
      <c r="Q109" s="320"/>
      <c r="R109" s="320"/>
      <c r="S109" s="320"/>
      <c r="T109" s="320"/>
      <c r="U109" s="320"/>
      <c r="V109" s="320"/>
      <c r="W109" s="320"/>
      <c r="X109" s="320"/>
      <c r="Y109" s="320"/>
      <c r="Z109" s="320"/>
      <c r="AA109" s="333" t="s">
        <v>2987</v>
      </c>
      <c r="AB109" s="333"/>
      <c r="AC109" s="333"/>
      <c r="AD109" s="333"/>
      <c r="AE109" s="333"/>
      <c r="AF109" s="333"/>
      <c r="AG109" s="333"/>
      <c r="AH109" s="44"/>
      <c r="AI109" s="44"/>
      <c r="AJ109" s="44"/>
      <c r="AK109" s="408"/>
      <c r="AL109" s="408"/>
      <c r="AM109" s="408"/>
      <c r="AN109" s="408"/>
      <c r="AO109" s="408"/>
      <c r="AP109" s="408"/>
      <c r="AQ109" s="408"/>
      <c r="AR109" s="408"/>
    </row>
    <row r="110" spans="1:44" x14ac:dyDescent="0.2">
      <c r="E110" s="319" t="s">
        <v>2988</v>
      </c>
      <c r="F110" s="320"/>
      <c r="G110" s="320"/>
      <c r="H110" s="320"/>
      <c r="I110" s="320"/>
      <c r="J110" s="320"/>
      <c r="K110" s="320"/>
      <c r="L110" s="320"/>
      <c r="M110" s="320"/>
      <c r="N110" s="320"/>
      <c r="O110" s="333"/>
      <c r="P110" s="320"/>
      <c r="Q110" s="320"/>
      <c r="R110" s="320"/>
      <c r="S110" s="320"/>
      <c r="T110" s="320"/>
      <c r="U110" s="320"/>
      <c r="V110" s="320"/>
      <c r="W110" s="320"/>
      <c r="X110" s="320"/>
      <c r="Y110" s="320"/>
      <c r="Z110" s="320"/>
      <c r="AA110" s="333" t="s">
        <v>2989</v>
      </c>
      <c r="AB110" s="333"/>
      <c r="AC110" s="333"/>
      <c r="AD110" s="333"/>
      <c r="AE110" s="333"/>
      <c r="AF110" s="333"/>
      <c r="AG110" s="333"/>
      <c r="AH110" s="44"/>
      <c r="AI110" s="44"/>
      <c r="AJ110" s="44"/>
      <c r="AK110" s="408"/>
      <c r="AL110" s="408"/>
      <c r="AM110" s="408"/>
      <c r="AN110" s="408"/>
      <c r="AO110" s="408"/>
      <c r="AP110" s="408"/>
      <c r="AQ110" s="408"/>
      <c r="AR110" s="408"/>
    </row>
    <row r="111" spans="1:44" ht="12.6" customHeight="1" x14ac:dyDescent="0.2">
      <c r="E111" s="319" t="s">
        <v>2990</v>
      </c>
      <c r="F111" s="320"/>
      <c r="G111" s="320"/>
      <c r="H111" s="320"/>
      <c r="I111" s="320"/>
      <c r="J111" s="320"/>
      <c r="K111" s="320"/>
      <c r="L111" s="320"/>
      <c r="M111" s="320"/>
      <c r="N111" s="320"/>
      <c r="O111" s="321"/>
      <c r="P111" s="320"/>
      <c r="Q111" s="320"/>
      <c r="R111" s="320"/>
      <c r="S111" s="320"/>
      <c r="T111" s="320"/>
      <c r="U111" s="320"/>
      <c r="V111" s="320"/>
      <c r="W111" s="320"/>
      <c r="X111" s="320"/>
      <c r="Y111" s="320"/>
      <c r="Z111" s="320"/>
      <c r="AA111" s="333" t="s">
        <v>2991</v>
      </c>
      <c r="AB111" s="333"/>
      <c r="AC111" s="333"/>
      <c r="AD111" s="333"/>
      <c r="AE111" s="333"/>
      <c r="AF111" s="333"/>
      <c r="AG111" s="333"/>
      <c r="AH111" s="44"/>
      <c r="AI111" s="44"/>
      <c r="AJ111" s="44"/>
      <c r="AK111" s="416"/>
      <c r="AL111" s="416"/>
      <c r="AM111" s="416"/>
      <c r="AN111" s="416"/>
      <c r="AO111" s="416"/>
      <c r="AP111" s="416"/>
      <c r="AQ111" s="416"/>
      <c r="AR111" s="416"/>
    </row>
    <row r="112" spans="1:44" ht="12.6" customHeight="1" x14ac:dyDescent="0.2">
      <c r="E112" s="325" t="s">
        <v>3178</v>
      </c>
      <c r="F112" s="320"/>
      <c r="G112" s="320"/>
      <c r="H112" s="320"/>
      <c r="I112" s="320"/>
      <c r="J112" s="320"/>
      <c r="K112" s="320"/>
      <c r="L112" s="320"/>
      <c r="M112" s="320"/>
      <c r="N112" s="320"/>
      <c r="O112" s="321"/>
      <c r="P112" s="320"/>
      <c r="Q112" s="320"/>
      <c r="R112" s="320"/>
      <c r="S112" s="320"/>
      <c r="T112" s="320"/>
      <c r="U112" s="320"/>
      <c r="V112" s="320"/>
      <c r="W112" s="320"/>
      <c r="X112" s="320"/>
      <c r="Y112" s="320"/>
      <c r="Z112" s="320"/>
      <c r="AA112" s="333" t="s">
        <v>2993</v>
      </c>
      <c r="AB112" s="333"/>
      <c r="AC112" s="333"/>
      <c r="AD112" s="333"/>
      <c r="AE112" s="333"/>
      <c r="AF112" s="333"/>
      <c r="AG112" s="333"/>
      <c r="AH112" s="53"/>
      <c r="AI112" s="416"/>
      <c r="AJ112" s="416"/>
      <c r="AK112" s="416"/>
      <c r="AL112" s="416"/>
      <c r="AM112" s="416"/>
      <c r="AN112" s="416"/>
      <c r="AO112" s="416"/>
      <c r="AP112" s="416"/>
      <c r="AQ112" s="416"/>
      <c r="AR112" s="416"/>
    </row>
    <row r="113" spans="5:44" x14ac:dyDescent="0.2">
      <c r="E113" s="319" t="s">
        <v>2994</v>
      </c>
      <c r="F113" s="320"/>
      <c r="G113" s="320"/>
      <c r="H113" s="320"/>
      <c r="I113" s="320"/>
      <c r="J113" s="320"/>
      <c r="K113" s="320"/>
      <c r="L113" s="320"/>
      <c r="M113" s="320"/>
      <c r="N113" s="320"/>
      <c r="O113" s="321"/>
      <c r="P113" s="320"/>
      <c r="Q113" s="320"/>
      <c r="R113" s="320"/>
      <c r="S113" s="320"/>
      <c r="T113" s="320"/>
      <c r="U113" s="320"/>
      <c r="V113" s="320"/>
      <c r="W113" s="320"/>
      <c r="X113" s="320"/>
      <c r="Y113" s="320"/>
      <c r="Z113" s="320"/>
      <c r="AA113" s="336"/>
      <c r="AB113" s="320"/>
      <c r="AC113" s="320"/>
      <c r="AD113" s="320"/>
      <c r="AE113" s="320"/>
      <c r="AF113" s="326"/>
      <c r="AG113" s="320"/>
      <c r="AH113" s="320"/>
      <c r="AI113" s="320"/>
      <c r="AJ113" s="320"/>
      <c r="AK113" s="320"/>
      <c r="AL113" s="320"/>
      <c r="AM113" s="320"/>
    </row>
    <row r="114" spans="5:44" x14ac:dyDescent="0.2">
      <c r="E114" s="319" t="s">
        <v>2995</v>
      </c>
      <c r="F114" s="320"/>
      <c r="G114" s="320"/>
      <c r="H114" s="320"/>
      <c r="I114" s="320"/>
      <c r="J114" s="320"/>
      <c r="K114" s="320"/>
      <c r="L114" s="320"/>
      <c r="M114" s="320"/>
      <c r="N114" s="320"/>
      <c r="O114" s="321"/>
      <c r="P114" s="320"/>
      <c r="Q114" s="320"/>
      <c r="R114" s="320"/>
      <c r="S114" s="320"/>
      <c r="T114" s="320"/>
      <c r="U114" s="320"/>
      <c r="V114" s="320"/>
      <c r="W114" s="320"/>
      <c r="X114" s="320"/>
      <c r="Y114" s="320"/>
      <c r="Z114" s="320"/>
      <c r="AA114" s="336"/>
      <c r="AB114" s="320"/>
      <c r="AC114" s="320"/>
      <c r="AD114" s="320"/>
      <c r="AE114" s="320"/>
      <c r="AF114" s="326"/>
      <c r="AG114" s="320"/>
      <c r="AH114" s="320"/>
      <c r="AI114" s="320"/>
      <c r="AJ114" s="320"/>
      <c r="AK114" s="320"/>
      <c r="AL114" s="320"/>
      <c r="AM114" s="320"/>
    </row>
    <row r="115" spans="5:44" x14ac:dyDescent="0.2">
      <c r="E115" s="319" t="s">
        <v>2996</v>
      </c>
      <c r="F115" s="320"/>
      <c r="G115" s="320"/>
      <c r="H115" s="320"/>
      <c r="I115" s="320"/>
      <c r="J115" s="320"/>
      <c r="K115" s="320"/>
      <c r="L115" s="320"/>
      <c r="M115" s="320"/>
      <c r="N115" s="320"/>
      <c r="O115" s="321"/>
      <c r="P115" s="320"/>
      <c r="Q115" s="320"/>
      <c r="R115" s="320"/>
      <c r="S115" s="320"/>
      <c r="T115" s="320"/>
      <c r="U115" s="320"/>
      <c r="V115" s="320"/>
      <c r="W115" s="320"/>
      <c r="X115" s="320"/>
      <c r="Y115" s="320"/>
      <c r="Z115" s="320"/>
      <c r="AA115" s="333"/>
      <c r="AB115" s="320"/>
      <c r="AC115" s="320"/>
      <c r="AD115" s="320"/>
      <c r="AE115" s="320"/>
      <c r="AF115" s="326"/>
      <c r="AG115" s="320"/>
      <c r="AH115" s="320"/>
      <c r="AI115" s="320"/>
      <c r="AJ115" s="320"/>
      <c r="AK115" s="320"/>
      <c r="AL115" s="320"/>
      <c r="AM115" s="320"/>
    </row>
    <row r="116" spans="5:44" x14ac:dyDescent="0.2">
      <c r="E116" s="319" t="s">
        <v>2997</v>
      </c>
      <c r="F116" s="320"/>
      <c r="G116" s="320"/>
      <c r="H116" s="320"/>
      <c r="I116" s="320"/>
      <c r="J116" s="320"/>
      <c r="K116" s="320"/>
      <c r="L116" s="320"/>
      <c r="M116" s="320"/>
      <c r="N116" s="320"/>
      <c r="O116" s="321"/>
      <c r="P116" s="320"/>
      <c r="Q116" s="320"/>
      <c r="R116" s="320"/>
      <c r="S116" s="320"/>
      <c r="T116" s="320"/>
      <c r="U116" s="320"/>
      <c r="V116" s="320"/>
      <c r="W116" s="320"/>
      <c r="X116" s="320"/>
      <c r="Y116" s="320"/>
      <c r="Z116" s="320"/>
      <c r="AA116" s="336"/>
      <c r="AB116" s="320"/>
      <c r="AC116" s="320"/>
      <c r="AD116" s="320"/>
      <c r="AE116" s="320"/>
      <c r="AF116" s="326"/>
      <c r="AG116" s="320"/>
      <c r="AH116" s="320"/>
      <c r="AI116" s="320"/>
      <c r="AJ116" s="320"/>
      <c r="AK116" s="320"/>
      <c r="AL116" s="320"/>
      <c r="AM116" s="320"/>
    </row>
    <row r="117" spans="5:44" x14ac:dyDescent="0.2">
      <c r="E117" s="319"/>
      <c r="F117" s="320"/>
      <c r="G117" s="320"/>
      <c r="H117" s="320"/>
      <c r="I117" s="320"/>
      <c r="J117" s="320"/>
      <c r="K117" s="320"/>
      <c r="L117" s="320"/>
      <c r="M117" s="320"/>
      <c r="N117" s="320"/>
      <c r="O117" s="333"/>
      <c r="P117" s="320"/>
      <c r="Q117" s="320"/>
      <c r="R117" s="320"/>
      <c r="S117" s="320"/>
      <c r="T117" s="320"/>
      <c r="U117" s="320"/>
      <c r="V117" s="320"/>
      <c r="W117" s="320"/>
      <c r="X117" s="320"/>
      <c r="Y117" s="320"/>
      <c r="Z117" s="320"/>
      <c r="AA117" s="336"/>
      <c r="AB117" s="320"/>
      <c r="AC117" s="320"/>
      <c r="AD117" s="320"/>
      <c r="AE117" s="320"/>
      <c r="AF117" s="326"/>
      <c r="AG117" s="320"/>
      <c r="AH117" s="320"/>
      <c r="AI117" s="320"/>
      <c r="AJ117" s="320"/>
      <c r="AK117" s="320"/>
      <c r="AL117" s="320"/>
      <c r="AM117" s="320"/>
    </row>
    <row r="118" spans="5:44" ht="13.5" thickBot="1" x14ac:dyDescent="0.25">
      <c r="E118" s="410" t="s">
        <v>2998</v>
      </c>
      <c r="F118" s="320"/>
      <c r="G118" s="320"/>
      <c r="H118" s="320"/>
      <c r="I118" s="320"/>
      <c r="J118" s="320"/>
      <c r="K118" s="320"/>
      <c r="L118" s="320"/>
      <c r="M118" s="320"/>
      <c r="N118" s="320"/>
      <c r="O118" s="411"/>
      <c r="P118" s="412"/>
      <c r="Q118" s="412"/>
      <c r="R118" s="412"/>
      <c r="S118" s="412"/>
      <c r="T118" s="412"/>
      <c r="U118" s="412"/>
      <c r="V118" s="412"/>
      <c r="W118" s="412"/>
      <c r="X118" s="412"/>
      <c r="Y118" s="412"/>
      <c r="Z118" s="412"/>
      <c r="AA118" s="404"/>
      <c r="AB118" s="320"/>
      <c r="AC118" s="320"/>
      <c r="AD118" s="320"/>
      <c r="AE118" s="320"/>
      <c r="AF118" s="406"/>
      <c r="AG118" s="320"/>
      <c r="AH118" s="320"/>
      <c r="AI118" s="320"/>
      <c r="AJ118" s="320"/>
      <c r="AK118" s="320"/>
      <c r="AL118" s="320"/>
      <c r="AM118" s="320"/>
    </row>
    <row r="119" spans="5:44" ht="13.5" thickTop="1" x14ac:dyDescent="0.2">
      <c r="E119" s="405"/>
      <c r="F119" s="320"/>
      <c r="G119" s="320"/>
      <c r="H119" s="320"/>
      <c r="I119" s="320"/>
      <c r="J119" s="320"/>
      <c r="K119" s="320"/>
      <c r="L119" s="320"/>
      <c r="M119" s="320"/>
      <c r="N119" s="320"/>
      <c r="O119" s="404"/>
      <c r="P119" s="320"/>
      <c r="Q119" s="320"/>
      <c r="R119" s="320"/>
      <c r="S119" s="320"/>
      <c r="T119" s="320"/>
      <c r="U119" s="320"/>
      <c r="V119" s="320"/>
      <c r="W119" s="320"/>
      <c r="X119" s="320"/>
      <c r="Y119" s="320"/>
      <c r="Z119" s="320"/>
      <c r="AA119" s="404"/>
      <c r="AB119" s="320"/>
      <c r="AC119" s="320"/>
      <c r="AD119" s="320"/>
      <c r="AE119" s="320"/>
      <c r="AF119" s="406"/>
      <c r="AG119" s="320"/>
      <c r="AH119" s="320"/>
      <c r="AI119" s="320"/>
      <c r="AJ119" s="320"/>
      <c r="AK119" s="320"/>
      <c r="AL119" s="320"/>
      <c r="AM119" s="320"/>
    </row>
    <row r="120" spans="5:44" x14ac:dyDescent="0.2">
      <c r="E120" s="322" t="s">
        <v>2985</v>
      </c>
      <c r="F120" s="320"/>
      <c r="G120" s="320"/>
      <c r="H120" s="320"/>
      <c r="I120" s="320"/>
      <c r="J120" s="320"/>
      <c r="K120" s="320"/>
      <c r="L120" s="320"/>
      <c r="M120" s="320"/>
      <c r="N120" s="320"/>
      <c r="O120" s="409"/>
      <c r="P120" s="320"/>
      <c r="Q120" s="320"/>
      <c r="R120" s="320"/>
      <c r="S120" s="320"/>
      <c r="T120" s="320"/>
      <c r="U120" s="320"/>
      <c r="V120" s="320"/>
      <c r="W120" s="320"/>
      <c r="X120" s="320"/>
      <c r="Y120" s="320"/>
      <c r="Z120" s="320"/>
      <c r="AA120" s="404"/>
      <c r="AB120" s="320"/>
      <c r="AC120" s="320"/>
      <c r="AD120" s="320"/>
      <c r="AE120" s="320"/>
      <c r="AF120" s="406"/>
      <c r="AG120" s="320"/>
      <c r="AH120" s="320"/>
      <c r="AI120" s="320"/>
      <c r="AJ120" s="320"/>
      <c r="AK120" s="320"/>
      <c r="AL120" s="320"/>
      <c r="AM120" s="320"/>
    </row>
    <row r="121" spans="5:44" x14ac:dyDescent="0.2">
      <c r="E121" s="405"/>
      <c r="F121" s="320"/>
      <c r="G121" s="320"/>
      <c r="H121" s="320"/>
      <c r="I121" s="320"/>
      <c r="J121" s="320"/>
      <c r="K121" s="320"/>
      <c r="L121" s="320"/>
      <c r="M121" s="320"/>
      <c r="N121" s="320"/>
      <c r="O121" s="404"/>
      <c r="P121" s="320"/>
      <c r="Q121" s="320"/>
      <c r="R121" s="320"/>
      <c r="S121" s="320"/>
      <c r="T121" s="320"/>
      <c r="U121" s="320"/>
      <c r="V121" s="320"/>
      <c r="W121" s="320"/>
      <c r="X121" s="320"/>
      <c r="Y121" s="320"/>
      <c r="Z121" s="320"/>
      <c r="AA121" s="404"/>
      <c r="AB121" s="320"/>
      <c r="AC121" s="320"/>
      <c r="AD121" s="320"/>
      <c r="AE121" s="320"/>
      <c r="AF121" s="406"/>
      <c r="AG121" s="320"/>
      <c r="AH121" s="320"/>
      <c r="AI121" s="320"/>
      <c r="AJ121" s="320"/>
      <c r="AK121" s="320"/>
      <c r="AL121" s="320"/>
      <c r="AM121" s="320"/>
    </row>
    <row r="122" spans="5:44" ht="20.25" customHeight="1" x14ac:dyDescent="0.2">
      <c r="E122" s="407" t="s">
        <v>3179</v>
      </c>
      <c r="F122" s="320"/>
      <c r="G122" s="320"/>
      <c r="H122" s="320"/>
      <c r="I122" s="320"/>
      <c r="J122" s="320"/>
      <c r="K122" s="320"/>
      <c r="L122" s="320"/>
      <c r="M122" s="320"/>
      <c r="N122" s="320"/>
      <c r="O122" s="320"/>
      <c r="P122" s="320"/>
      <c r="Q122" s="320"/>
      <c r="R122" s="320"/>
      <c r="S122" s="320"/>
      <c r="T122" s="320"/>
      <c r="U122" s="320"/>
      <c r="V122" s="320"/>
      <c r="W122" s="320"/>
      <c r="X122" s="320"/>
      <c r="Y122" s="320"/>
      <c r="Z122" s="320"/>
      <c r="AA122" s="320"/>
      <c r="AB122" s="320"/>
      <c r="AC122" s="320"/>
      <c r="AD122" s="320"/>
      <c r="AE122" s="320"/>
      <c r="AF122" s="320"/>
      <c r="AG122" s="320"/>
      <c r="AH122" s="320"/>
      <c r="AI122" s="320"/>
      <c r="AJ122" s="320"/>
      <c r="AK122" s="320"/>
      <c r="AL122" s="320"/>
      <c r="AM122" s="320"/>
    </row>
    <row r="124" spans="5:44" ht="12.6" customHeight="1" x14ac:dyDescent="0.2">
      <c r="E124" s="324" t="s">
        <v>2999</v>
      </c>
      <c r="F124" s="324"/>
      <c r="G124" s="324"/>
      <c r="H124" s="324"/>
      <c r="I124" s="324"/>
      <c r="J124" s="324"/>
      <c r="K124" s="324"/>
      <c r="L124" s="324"/>
      <c r="M124" s="324"/>
      <c r="N124" s="324"/>
      <c r="O124" s="324"/>
      <c r="P124" s="324"/>
      <c r="Q124" s="324"/>
      <c r="R124" s="324"/>
      <c r="S124" s="324"/>
      <c r="T124" s="324"/>
      <c r="U124" s="324"/>
      <c r="V124" s="324"/>
      <c r="W124" s="324"/>
      <c r="X124" s="324"/>
      <c r="Y124" s="324"/>
      <c r="Z124" s="324"/>
      <c r="AA124" s="324"/>
      <c r="AB124" s="324"/>
      <c r="AC124" s="324"/>
      <c r="AD124" s="324"/>
      <c r="AE124" s="324"/>
      <c r="AF124" s="324"/>
      <c r="AG124" s="324"/>
      <c r="AH124" s="324"/>
      <c r="AI124" s="324"/>
      <c r="AJ124" s="324"/>
      <c r="AK124" s="324"/>
      <c r="AL124" s="324"/>
      <c r="AM124" s="324"/>
      <c r="AN124" s="324"/>
      <c r="AO124" s="324"/>
      <c r="AP124" s="324"/>
      <c r="AQ124" s="324"/>
      <c r="AR124" s="324"/>
    </row>
    <row r="125" spans="5:44" x14ac:dyDescent="0.2">
      <c r="E125" s="327"/>
      <c r="F125" s="320"/>
      <c r="G125" s="320"/>
      <c r="H125" s="320"/>
      <c r="I125" s="320"/>
      <c r="J125" s="320"/>
      <c r="K125" s="320"/>
      <c r="L125" s="320"/>
      <c r="M125" s="320"/>
      <c r="N125" s="320"/>
      <c r="O125" s="320"/>
      <c r="P125" s="403"/>
      <c r="Q125" s="320"/>
      <c r="R125" s="320"/>
      <c r="S125" s="320"/>
      <c r="T125" s="320"/>
      <c r="U125" s="320"/>
      <c r="V125" s="320"/>
      <c r="W125" s="320"/>
      <c r="X125" s="320"/>
      <c r="Y125" s="404"/>
      <c r="Z125" s="320"/>
      <c r="AA125" s="320"/>
      <c r="AB125" s="320"/>
      <c r="AC125" s="320"/>
      <c r="AD125" s="403"/>
      <c r="AE125" s="320"/>
      <c r="AF125" s="320"/>
      <c r="AG125" s="320"/>
      <c r="AH125" s="320"/>
    </row>
    <row r="126" spans="5:44" ht="18" customHeight="1" x14ac:dyDescent="0.2">
      <c r="E126" s="325" t="s">
        <v>3000</v>
      </c>
      <c r="F126" s="320"/>
      <c r="G126" s="320"/>
      <c r="H126" s="320"/>
      <c r="I126" s="320"/>
      <c r="J126" s="320"/>
      <c r="K126" s="320"/>
      <c r="L126" s="320"/>
      <c r="M126" s="320"/>
      <c r="N126" s="320"/>
      <c r="O126" s="320"/>
      <c r="P126" s="321"/>
      <c r="Q126" s="321"/>
      <c r="R126" s="321"/>
      <c r="S126" s="321"/>
      <c r="T126" s="321"/>
      <c r="U126" s="321"/>
      <c r="V126" s="321"/>
      <c r="W126" s="321"/>
      <c r="X126" s="321"/>
      <c r="Y126" s="321"/>
      <c r="Z126" s="321"/>
      <c r="AA126" s="333" t="s">
        <v>3001</v>
      </c>
      <c r="AB126" s="333"/>
      <c r="AC126" s="333"/>
      <c r="AD126" s="333"/>
      <c r="AE126" s="333"/>
      <c r="AF126" s="333"/>
      <c r="AG126" s="333"/>
      <c r="AH126" s="44"/>
      <c r="AK126" s="401"/>
      <c r="AL126" s="401"/>
      <c r="AM126" s="401"/>
      <c r="AN126" s="401"/>
      <c r="AO126" s="401"/>
      <c r="AP126" s="401"/>
      <c r="AQ126" s="401"/>
      <c r="AR126" s="401"/>
    </row>
    <row r="127" spans="5:44" ht="12.6" customHeight="1" x14ac:dyDescent="0.2">
      <c r="E127" s="319" t="s">
        <v>3002</v>
      </c>
      <c r="F127" s="320"/>
      <c r="G127" s="320"/>
      <c r="H127" s="320"/>
      <c r="I127" s="320"/>
      <c r="J127" s="320"/>
      <c r="K127" s="320"/>
      <c r="L127" s="320"/>
      <c r="M127" s="320"/>
      <c r="N127" s="320"/>
      <c r="O127" s="320"/>
      <c r="P127" s="333"/>
      <c r="Q127" s="320"/>
      <c r="R127" s="320"/>
      <c r="S127" s="320"/>
      <c r="T127" s="320"/>
      <c r="U127" s="320"/>
      <c r="V127" s="320"/>
      <c r="W127" s="320"/>
      <c r="X127" s="320"/>
      <c r="Y127" s="41"/>
      <c r="Z127" s="44"/>
      <c r="AA127" s="402" t="s">
        <v>3003</v>
      </c>
      <c r="AB127" s="402"/>
      <c r="AC127" s="402"/>
      <c r="AD127" s="402"/>
      <c r="AE127" s="402"/>
      <c r="AF127" s="402"/>
      <c r="AG127" s="402"/>
      <c r="AH127" s="44"/>
      <c r="AK127" s="401"/>
      <c r="AL127" s="401"/>
      <c r="AM127" s="401"/>
      <c r="AN127" s="401"/>
      <c r="AO127" s="401"/>
      <c r="AP127" s="401"/>
      <c r="AQ127" s="401"/>
      <c r="AR127" s="401"/>
    </row>
    <row r="128" spans="5:44" x14ac:dyDescent="0.2">
      <c r="E128" s="319"/>
      <c r="F128" s="320"/>
      <c r="G128" s="320"/>
      <c r="H128" s="320"/>
      <c r="I128" s="320"/>
      <c r="J128" s="320"/>
      <c r="K128" s="320"/>
      <c r="L128" s="320"/>
      <c r="M128" s="320"/>
      <c r="N128" s="320"/>
      <c r="O128" s="320"/>
      <c r="P128" s="333"/>
      <c r="Q128" s="320"/>
      <c r="R128" s="320"/>
      <c r="S128" s="320"/>
      <c r="T128" s="320"/>
      <c r="U128" s="320"/>
      <c r="V128" s="320"/>
      <c r="W128" s="320"/>
      <c r="X128" s="320"/>
      <c r="Y128" s="333"/>
      <c r="Z128" s="320"/>
      <c r="AA128" s="320"/>
      <c r="AB128" s="320"/>
      <c r="AC128" s="320"/>
      <c r="AD128" s="325"/>
      <c r="AE128" s="320"/>
      <c r="AF128" s="320"/>
      <c r="AG128" s="320"/>
      <c r="AH128" s="320"/>
    </row>
    <row r="129" spans="5:44" ht="12.6" customHeight="1" x14ac:dyDescent="0.2">
      <c r="E129" s="319" t="s">
        <v>3004</v>
      </c>
      <c r="F129" s="320"/>
      <c r="G129" s="320"/>
      <c r="H129" s="320"/>
      <c r="I129" s="320"/>
      <c r="J129" s="320"/>
      <c r="K129" s="320"/>
      <c r="L129" s="320"/>
      <c r="M129" s="320"/>
      <c r="N129" s="320"/>
      <c r="O129" s="320"/>
      <c r="P129" s="321"/>
      <c r="Q129" s="321"/>
      <c r="R129" s="321"/>
      <c r="S129" s="321"/>
      <c r="T129" s="321"/>
      <c r="U129" s="321"/>
      <c r="V129" s="321"/>
      <c r="W129" s="321"/>
      <c r="X129" s="321"/>
      <c r="Y129" s="321"/>
      <c r="Z129" s="321"/>
      <c r="AA129" s="44"/>
      <c r="AB129" s="44"/>
      <c r="AC129" s="44"/>
      <c r="AD129" s="325"/>
      <c r="AE129" s="320"/>
      <c r="AF129" s="320"/>
      <c r="AG129" s="320"/>
      <c r="AH129" s="320"/>
    </row>
    <row r="130" spans="5:44" x14ac:dyDescent="0.2">
      <c r="E130" s="319"/>
      <c r="F130" s="320"/>
      <c r="G130" s="320"/>
      <c r="H130" s="320"/>
      <c r="I130" s="320"/>
      <c r="J130" s="320"/>
      <c r="K130" s="320"/>
      <c r="L130" s="320"/>
      <c r="M130" s="320"/>
      <c r="N130" s="320"/>
      <c r="O130" s="320"/>
      <c r="P130" s="333"/>
      <c r="Q130" s="320"/>
      <c r="R130" s="320"/>
      <c r="S130" s="320"/>
      <c r="T130" s="320"/>
      <c r="U130" s="320"/>
      <c r="V130" s="320"/>
      <c r="W130" s="320"/>
      <c r="X130" s="320"/>
      <c r="Y130" s="333"/>
      <c r="Z130" s="320"/>
      <c r="AA130" s="320"/>
      <c r="AB130" s="320"/>
      <c r="AC130" s="320"/>
      <c r="AD130" s="325"/>
      <c r="AE130" s="320"/>
      <c r="AF130" s="320"/>
      <c r="AG130" s="320"/>
      <c r="AH130" s="320"/>
    </row>
    <row r="131" spans="5:44" ht="12.6" customHeight="1" x14ac:dyDescent="0.2">
      <c r="E131" s="325" t="s">
        <v>3005</v>
      </c>
      <c r="F131" s="320"/>
      <c r="G131" s="320"/>
      <c r="H131" s="320"/>
      <c r="I131" s="320"/>
      <c r="J131" s="320"/>
      <c r="K131" s="320"/>
      <c r="L131" s="320"/>
      <c r="M131" s="320"/>
      <c r="N131" s="320"/>
      <c r="O131" s="320"/>
      <c r="P131" s="338"/>
      <c r="Q131" s="338"/>
      <c r="R131" s="338"/>
      <c r="S131" s="338"/>
      <c r="T131" s="338"/>
      <c r="U131" s="338"/>
      <c r="V131" s="338"/>
      <c r="W131" s="338"/>
      <c r="X131" s="338"/>
      <c r="Y131" s="338"/>
      <c r="Z131" s="338"/>
      <c r="AA131" s="44"/>
      <c r="AB131" s="44"/>
      <c r="AC131" s="44"/>
      <c r="AD131" s="325"/>
      <c r="AE131" s="320"/>
      <c r="AF131" s="320"/>
      <c r="AG131" s="320"/>
      <c r="AH131" s="320"/>
    </row>
    <row r="132" spans="5:44" x14ac:dyDescent="0.2">
      <c r="E132" s="319" t="s">
        <v>3006</v>
      </c>
      <c r="F132" s="320"/>
      <c r="G132" s="320"/>
      <c r="H132" s="320"/>
      <c r="I132" s="320"/>
      <c r="J132" s="320"/>
      <c r="K132" s="320"/>
      <c r="L132" s="320"/>
      <c r="M132" s="320"/>
      <c r="N132" s="320"/>
      <c r="O132" s="320"/>
      <c r="P132" s="400">
        <v>1.05</v>
      </c>
      <c r="Q132" s="400"/>
      <c r="R132" s="400"/>
      <c r="S132" s="400"/>
      <c r="T132" s="400"/>
      <c r="U132" s="400"/>
      <c r="V132" s="400"/>
      <c r="W132" s="400"/>
      <c r="X132" s="400"/>
      <c r="Y132" s="400"/>
      <c r="Z132" s="400"/>
      <c r="AA132" s="44"/>
      <c r="AB132" s="44"/>
      <c r="AC132" s="44"/>
      <c r="AD132" s="326"/>
      <c r="AE132" s="320"/>
      <c r="AF132" s="320"/>
      <c r="AG132" s="320"/>
      <c r="AH132" s="320"/>
    </row>
    <row r="133" spans="5:44" x14ac:dyDescent="0.2">
      <c r="H133" s="334"/>
      <c r="I133" s="320"/>
      <c r="J133" s="320"/>
      <c r="K133" s="320"/>
      <c r="L133" s="320"/>
      <c r="M133" s="320"/>
      <c r="N133" s="320"/>
      <c r="O133" s="320"/>
      <c r="P133" s="320"/>
      <c r="Q133" s="320"/>
      <c r="R133" s="320"/>
      <c r="S133" s="320"/>
      <c r="T133" s="320"/>
      <c r="U133" s="320"/>
      <c r="V133" s="320"/>
      <c r="W133" s="320"/>
      <c r="X133" s="320"/>
      <c r="Y133" s="320"/>
      <c r="Z133" s="320"/>
      <c r="AA133" s="320"/>
      <c r="AB133" s="320"/>
      <c r="AC133" s="320"/>
      <c r="AD133" s="320"/>
      <c r="AE133" s="320"/>
      <c r="AF133" s="320"/>
      <c r="AG133" s="320"/>
      <c r="AH133" s="320"/>
      <c r="AI133" s="320"/>
      <c r="AJ133" s="320"/>
      <c r="AK133" s="320"/>
    </row>
    <row r="134" spans="5:44" ht="12.6" customHeight="1" x14ac:dyDescent="0.2">
      <c r="E134" s="324" t="s">
        <v>3007</v>
      </c>
      <c r="F134" s="324"/>
      <c r="G134" s="324"/>
      <c r="H134" s="324"/>
      <c r="I134" s="324"/>
      <c r="J134" s="324"/>
      <c r="K134" s="324"/>
      <c r="L134" s="324"/>
      <c r="M134" s="324"/>
      <c r="N134" s="324"/>
      <c r="O134" s="324"/>
      <c r="P134" s="324"/>
      <c r="Q134" s="324"/>
      <c r="R134" s="324"/>
      <c r="S134" s="324"/>
      <c r="T134" s="324"/>
      <c r="U134" s="324"/>
      <c r="V134" s="324"/>
      <c r="W134" s="324"/>
      <c r="X134" s="324"/>
      <c r="Y134" s="324"/>
      <c r="Z134" s="324"/>
      <c r="AA134" s="324"/>
      <c r="AB134" s="324"/>
      <c r="AC134" s="324"/>
      <c r="AD134" s="324"/>
      <c r="AE134" s="324"/>
      <c r="AF134" s="324"/>
      <c r="AG134" s="324"/>
      <c r="AH134" s="324"/>
      <c r="AI134" s="324"/>
      <c r="AJ134" s="324"/>
      <c r="AK134" s="324"/>
      <c r="AL134" s="324"/>
      <c r="AM134" s="324"/>
      <c r="AN134" s="324"/>
      <c r="AO134" s="324"/>
      <c r="AP134" s="324"/>
      <c r="AQ134" s="324"/>
      <c r="AR134" s="324"/>
    </row>
    <row r="135" spans="5:44" x14ac:dyDescent="0.2">
      <c r="E135" s="327"/>
      <c r="F135" s="320"/>
      <c r="G135" s="320"/>
      <c r="H135" s="320"/>
      <c r="I135" s="320"/>
      <c r="J135" s="320"/>
      <c r="K135" s="320"/>
      <c r="L135" s="320"/>
      <c r="M135" s="335"/>
      <c r="N135" s="320"/>
      <c r="O135" s="320"/>
      <c r="P135" s="320"/>
      <c r="Q135" s="320"/>
      <c r="R135" s="320"/>
      <c r="S135" s="320"/>
      <c r="T135" s="320"/>
      <c r="U135" s="320"/>
      <c r="V135" s="320"/>
      <c r="W135" s="320"/>
      <c r="X135" s="320"/>
      <c r="Y135" s="336"/>
      <c r="Z135" s="320"/>
      <c r="AA135" s="320"/>
      <c r="AB135" s="320"/>
      <c r="AC135" s="320"/>
      <c r="AD135" s="320"/>
      <c r="AE135" s="320"/>
      <c r="AF135" s="320"/>
      <c r="AG135" s="320"/>
      <c r="AH135" s="320"/>
      <c r="AI135" s="320"/>
      <c r="AJ135" s="320"/>
      <c r="AK135" s="320"/>
    </row>
    <row r="136" spans="5:44" ht="12.6" customHeight="1" x14ac:dyDescent="0.2">
      <c r="E136" s="337" t="s">
        <v>3008</v>
      </c>
      <c r="F136" s="320"/>
      <c r="G136" s="320"/>
      <c r="H136" s="320"/>
      <c r="I136" s="320"/>
      <c r="J136" s="320"/>
      <c r="K136" s="320"/>
      <c r="L136" s="320"/>
      <c r="M136" s="321">
        <v>0</v>
      </c>
      <c r="N136" s="321"/>
      <c r="O136" s="321"/>
      <c r="P136" s="321"/>
      <c r="Q136" s="321"/>
      <c r="R136" s="321"/>
      <c r="S136" s="321"/>
      <c r="T136" s="321"/>
      <c r="U136" s="321"/>
      <c r="V136" s="321"/>
      <c r="W136" s="321"/>
      <c r="X136" s="321"/>
      <c r="Y136" s="321"/>
      <c r="Z136" s="321"/>
      <c r="AA136" s="44"/>
      <c r="AB136" s="44"/>
      <c r="AC136" s="44"/>
      <c r="AD136" s="44"/>
      <c r="AE136" s="44"/>
      <c r="AF136" s="44"/>
      <c r="AG136" s="44"/>
      <c r="AH136" s="44"/>
      <c r="AI136" s="44"/>
      <c r="AJ136" s="44"/>
      <c r="AK136" s="44"/>
    </row>
    <row r="137" spans="5:44" x14ac:dyDescent="0.2">
      <c r="E137" s="319"/>
      <c r="F137" s="320"/>
      <c r="G137" s="320"/>
      <c r="H137" s="320"/>
      <c r="I137" s="320"/>
      <c r="J137" s="320"/>
      <c r="K137" s="320"/>
      <c r="L137" s="320"/>
      <c r="M137" s="41"/>
      <c r="N137" s="44"/>
      <c r="O137" s="44"/>
      <c r="P137" s="44"/>
      <c r="Q137" s="44"/>
      <c r="R137" s="44"/>
      <c r="S137" s="44"/>
      <c r="T137" s="44"/>
      <c r="U137" s="44"/>
      <c r="V137" s="44"/>
      <c r="W137" s="44"/>
      <c r="X137" s="44"/>
      <c r="Y137" s="41"/>
      <c r="Z137" s="44"/>
      <c r="AA137" s="44"/>
      <c r="AB137" s="44"/>
      <c r="AC137" s="44"/>
      <c r="AD137" s="44"/>
      <c r="AE137" s="44"/>
      <c r="AF137" s="44"/>
      <c r="AG137" s="44"/>
      <c r="AH137" s="44"/>
      <c r="AI137" s="44"/>
      <c r="AJ137" s="44"/>
      <c r="AK137" s="44"/>
    </row>
    <row r="138" spans="5:44" ht="12.6" customHeight="1" x14ac:dyDescent="0.2">
      <c r="E138" s="319" t="s">
        <v>3009</v>
      </c>
      <c r="F138" s="320"/>
      <c r="G138" s="320"/>
      <c r="H138" s="320"/>
      <c r="I138" s="320"/>
      <c r="J138" s="320"/>
      <c r="K138" s="320"/>
      <c r="L138" s="320"/>
      <c r="M138" s="321">
        <v>1454414432.3599999</v>
      </c>
      <c r="N138" s="321"/>
      <c r="O138" s="321"/>
      <c r="P138" s="321"/>
      <c r="Q138" s="321"/>
      <c r="R138" s="321"/>
      <c r="S138" s="321"/>
      <c r="T138" s="321"/>
      <c r="U138" s="321"/>
      <c r="V138" s="321"/>
      <c r="W138" s="321"/>
      <c r="X138" s="321"/>
      <c r="Y138" s="321"/>
      <c r="Z138" s="321"/>
      <c r="AA138" s="44"/>
      <c r="AB138" s="44"/>
      <c r="AC138" s="44"/>
      <c r="AD138" s="44"/>
      <c r="AE138" s="44"/>
      <c r="AF138" s="44"/>
      <c r="AG138" s="44"/>
      <c r="AH138" s="44"/>
      <c r="AI138" s="44"/>
      <c r="AJ138" s="44"/>
      <c r="AK138" s="44"/>
    </row>
    <row r="139" spans="5:44" ht="12.6" customHeight="1" x14ac:dyDescent="0.2">
      <c r="E139" s="319" t="s">
        <v>2990</v>
      </c>
      <c r="F139" s="320"/>
      <c r="G139" s="320"/>
      <c r="H139" s="320"/>
      <c r="I139" s="320"/>
      <c r="J139" s="320"/>
      <c r="K139" s="320"/>
      <c r="L139" s="320"/>
      <c r="M139" s="321">
        <v>5338087.88</v>
      </c>
      <c r="N139" s="321"/>
      <c r="O139" s="321"/>
      <c r="P139" s="321"/>
      <c r="Q139" s="321"/>
      <c r="R139" s="321"/>
      <c r="S139" s="321"/>
      <c r="T139" s="321"/>
      <c r="U139" s="321"/>
      <c r="V139" s="321"/>
      <c r="W139" s="321"/>
      <c r="X139" s="321"/>
      <c r="Y139" s="321"/>
      <c r="Z139" s="321"/>
      <c r="AA139" s="44"/>
      <c r="AB139" s="44"/>
      <c r="AC139" s="44"/>
      <c r="AD139" s="44"/>
      <c r="AE139" s="44"/>
      <c r="AF139" s="44"/>
      <c r="AG139" s="44"/>
      <c r="AH139" s="44"/>
      <c r="AI139" s="44"/>
      <c r="AJ139" s="44"/>
      <c r="AK139" s="44"/>
    </row>
    <row r="140" spans="5:44" ht="12.6" customHeight="1" x14ac:dyDescent="0.2">
      <c r="E140" s="319" t="s">
        <v>2992</v>
      </c>
      <c r="F140" s="320"/>
      <c r="G140" s="320"/>
      <c r="H140" s="320"/>
      <c r="I140" s="320"/>
      <c r="J140" s="320"/>
      <c r="K140" s="320"/>
      <c r="L140" s="320"/>
      <c r="M140" s="321">
        <v>100.01</v>
      </c>
      <c r="N140" s="321"/>
      <c r="O140" s="321"/>
      <c r="P140" s="321"/>
      <c r="Q140" s="321"/>
      <c r="R140" s="321"/>
      <c r="S140" s="321"/>
      <c r="T140" s="321"/>
      <c r="U140" s="321"/>
      <c r="V140" s="321"/>
      <c r="W140" s="321"/>
      <c r="X140" s="321"/>
      <c r="Y140" s="321"/>
      <c r="Z140" s="321"/>
      <c r="AA140" s="44"/>
      <c r="AB140" s="44"/>
      <c r="AC140" s="44"/>
      <c r="AD140" s="44"/>
      <c r="AE140" s="44"/>
      <c r="AF140" s="44"/>
      <c r="AG140" s="44"/>
      <c r="AH140" s="44"/>
      <c r="AI140" s="44"/>
      <c r="AJ140" s="44"/>
      <c r="AK140" s="44"/>
    </row>
    <row r="141" spans="5:44" ht="12.6" customHeight="1" x14ac:dyDescent="0.2">
      <c r="E141" s="325" t="s">
        <v>3010</v>
      </c>
      <c r="F141" s="320"/>
      <c r="G141" s="320"/>
      <c r="H141" s="320"/>
      <c r="I141" s="320"/>
      <c r="J141" s="320"/>
      <c r="K141" s="320"/>
      <c r="L141" s="320"/>
      <c r="M141" s="321">
        <v>0</v>
      </c>
      <c r="N141" s="321"/>
      <c r="O141" s="321"/>
      <c r="P141" s="321"/>
      <c r="Q141" s="321"/>
      <c r="R141" s="321"/>
      <c r="S141" s="321"/>
      <c r="T141" s="321"/>
      <c r="U141" s="321"/>
      <c r="V141" s="321"/>
      <c r="W141" s="321"/>
      <c r="X141" s="321"/>
      <c r="Y141" s="321"/>
      <c r="Z141" s="321"/>
      <c r="AA141" s="44"/>
      <c r="AB141" s="44"/>
      <c r="AC141" s="44"/>
      <c r="AD141" s="44"/>
      <c r="AE141" s="44"/>
      <c r="AF141" s="44"/>
      <c r="AG141" s="44"/>
      <c r="AH141" s="44"/>
      <c r="AI141" s="44"/>
      <c r="AJ141" s="44"/>
      <c r="AK141" s="44"/>
    </row>
    <row r="142" spans="5:44" ht="12.6" customHeight="1" x14ac:dyDescent="0.2">
      <c r="E142" s="319" t="s">
        <v>2995</v>
      </c>
      <c r="F142" s="320"/>
      <c r="G142" s="320"/>
      <c r="H142" s="320"/>
      <c r="I142" s="320"/>
      <c r="J142" s="320"/>
      <c r="K142" s="320"/>
      <c r="L142" s="320"/>
      <c r="M142" s="321">
        <v>0</v>
      </c>
      <c r="N142" s="321"/>
      <c r="O142" s="321"/>
      <c r="P142" s="321"/>
      <c r="Q142" s="321"/>
      <c r="R142" s="321"/>
      <c r="S142" s="321"/>
      <c r="T142" s="321"/>
      <c r="U142" s="321"/>
      <c r="V142" s="321"/>
      <c r="W142" s="321"/>
      <c r="X142" s="321"/>
      <c r="Y142" s="321"/>
      <c r="Z142" s="321"/>
      <c r="AA142" s="44"/>
      <c r="AB142" s="44"/>
      <c r="AC142" s="44"/>
      <c r="AD142" s="44"/>
      <c r="AE142" s="44"/>
      <c r="AF142" s="44"/>
      <c r="AG142" s="44"/>
      <c r="AH142" s="44"/>
      <c r="AI142" s="44"/>
      <c r="AJ142" s="44"/>
      <c r="AK142" s="44"/>
    </row>
    <row r="143" spans="5:44" ht="12.6" customHeight="1" x14ac:dyDescent="0.2">
      <c r="E143" s="319" t="s">
        <v>3011</v>
      </c>
      <c r="F143" s="320"/>
      <c r="G143" s="320"/>
      <c r="H143" s="320"/>
      <c r="I143" s="320"/>
      <c r="J143" s="320"/>
      <c r="K143" s="320"/>
      <c r="L143" s="320"/>
      <c r="M143" s="321">
        <v>0</v>
      </c>
      <c r="N143" s="321"/>
      <c r="O143" s="321"/>
      <c r="P143" s="321"/>
      <c r="Q143" s="321"/>
      <c r="R143" s="321"/>
      <c r="S143" s="321"/>
      <c r="T143" s="321"/>
      <c r="U143" s="321"/>
      <c r="V143" s="321"/>
      <c r="W143" s="321"/>
      <c r="X143" s="321"/>
      <c r="Y143" s="321"/>
      <c r="Z143" s="321"/>
      <c r="AA143" s="44"/>
      <c r="AB143" s="44"/>
      <c r="AC143" s="44"/>
      <c r="AD143" s="44"/>
      <c r="AE143" s="44"/>
      <c r="AF143" s="44"/>
      <c r="AG143" s="44"/>
      <c r="AH143" s="44"/>
      <c r="AI143" s="44"/>
      <c r="AJ143" s="44"/>
      <c r="AK143" s="44"/>
    </row>
    <row r="144" spans="5:44" x14ac:dyDescent="0.2">
      <c r="E144" s="322" t="s">
        <v>3012</v>
      </c>
      <c r="F144" s="320"/>
      <c r="G144" s="320"/>
      <c r="H144" s="320"/>
      <c r="I144" s="320"/>
      <c r="J144" s="320"/>
      <c r="K144" s="320"/>
      <c r="L144" s="320"/>
      <c r="M144" s="41"/>
      <c r="N144" s="56"/>
      <c r="O144" s="56"/>
      <c r="P144" s="56"/>
      <c r="Q144" s="56"/>
      <c r="R144" s="56"/>
      <c r="S144" s="56"/>
      <c r="T144" s="56"/>
      <c r="U144" s="56"/>
      <c r="V144" s="56"/>
      <c r="W144" s="56"/>
      <c r="X144" s="56"/>
      <c r="Y144" s="57"/>
      <c r="Z144" s="58"/>
      <c r="AA144" s="44"/>
      <c r="AB144" s="44"/>
      <c r="AC144" s="44"/>
      <c r="AD144" s="44"/>
      <c r="AE144" s="44"/>
      <c r="AF144" s="44"/>
      <c r="AG144" s="44"/>
      <c r="AH144" s="44"/>
      <c r="AI144" s="44"/>
      <c r="AJ144" s="44"/>
      <c r="AK144" s="44"/>
    </row>
    <row r="145" spans="5:44" ht="12.95" customHeight="1" thickBot="1" x14ac:dyDescent="0.25">
      <c r="E145" s="322" t="s">
        <v>3013</v>
      </c>
      <c r="F145" s="320"/>
      <c r="G145" s="320"/>
      <c r="H145" s="320"/>
      <c r="I145" s="320"/>
      <c r="J145" s="320"/>
      <c r="K145" s="320"/>
      <c r="L145" s="320"/>
      <c r="M145" s="339">
        <f>M138+M139+M140+M141+M142+M143</f>
        <v>1459752620.25</v>
      </c>
      <c r="N145" s="339"/>
      <c r="O145" s="339"/>
      <c r="P145" s="339"/>
      <c r="Q145" s="339"/>
      <c r="R145" s="339"/>
      <c r="S145" s="339"/>
      <c r="T145" s="339"/>
      <c r="U145" s="339"/>
      <c r="V145" s="339"/>
      <c r="W145" s="339"/>
      <c r="X145" s="339"/>
      <c r="Y145" s="339"/>
      <c r="Z145" s="339"/>
      <c r="AA145" s="44"/>
      <c r="AB145" s="44"/>
      <c r="AC145" s="44"/>
      <c r="AD145" s="44"/>
      <c r="AE145" s="44"/>
      <c r="AF145" s="44"/>
      <c r="AG145" s="44"/>
      <c r="AH145" s="44"/>
      <c r="AI145" s="44"/>
      <c r="AJ145" s="44"/>
      <c r="AK145" s="44"/>
    </row>
    <row r="146" spans="5:44" ht="13.5" thickTop="1" x14ac:dyDescent="0.2">
      <c r="E146" s="319"/>
      <c r="F146" s="320"/>
      <c r="G146" s="320"/>
      <c r="H146" s="320"/>
      <c r="I146" s="320"/>
      <c r="J146" s="320"/>
      <c r="K146" s="320"/>
      <c r="L146" s="320"/>
      <c r="M146" s="55"/>
      <c r="N146" s="59"/>
      <c r="O146" s="59"/>
      <c r="P146" s="59"/>
      <c r="Q146" s="59"/>
      <c r="R146" s="59"/>
      <c r="S146" s="59"/>
      <c r="T146" s="59"/>
      <c r="U146" s="59"/>
      <c r="V146" s="59"/>
      <c r="W146" s="59"/>
      <c r="X146" s="59"/>
      <c r="Y146" s="60"/>
      <c r="Z146" s="59"/>
      <c r="AA146" s="44"/>
      <c r="AB146" s="44"/>
      <c r="AC146" s="44"/>
      <c r="AD146" s="44"/>
      <c r="AE146" s="44"/>
      <c r="AF146" s="44"/>
      <c r="AG146" s="44"/>
      <c r="AH146" s="44"/>
      <c r="AI146" s="44"/>
      <c r="AJ146" s="44"/>
      <c r="AK146" s="44"/>
    </row>
    <row r="147" spans="5:44" ht="17.45" customHeight="1" x14ac:dyDescent="0.2">
      <c r="E147" s="319" t="s">
        <v>3014</v>
      </c>
      <c r="F147" s="320"/>
      <c r="G147" s="320"/>
      <c r="H147" s="320"/>
      <c r="I147" s="320"/>
      <c r="J147" s="320"/>
      <c r="K147" s="320"/>
      <c r="L147" s="320"/>
      <c r="M147" s="338">
        <v>6.1330000000000003E-2</v>
      </c>
      <c r="N147" s="338"/>
      <c r="O147" s="338"/>
      <c r="P147" s="338"/>
      <c r="Q147" s="338"/>
      <c r="R147" s="338"/>
      <c r="S147" s="338"/>
      <c r="T147" s="338"/>
      <c r="U147" s="338"/>
      <c r="V147" s="338"/>
      <c r="W147" s="338"/>
      <c r="X147" s="338"/>
      <c r="Y147" s="338"/>
      <c r="Z147" s="338"/>
      <c r="AA147" s="44"/>
      <c r="AB147" s="44"/>
      <c r="AC147" s="44"/>
      <c r="AD147" s="44"/>
      <c r="AE147" s="44"/>
      <c r="AF147" s="44"/>
      <c r="AG147" s="44"/>
      <c r="AH147" s="44"/>
      <c r="AI147" s="44"/>
      <c r="AJ147" s="44"/>
      <c r="AK147" s="44"/>
    </row>
    <row r="149" spans="5:44" ht="12.6" customHeight="1" x14ac:dyDescent="0.2">
      <c r="E149" s="324" t="s">
        <v>3015</v>
      </c>
      <c r="F149" s="324"/>
      <c r="G149" s="324"/>
      <c r="H149" s="324"/>
      <c r="I149" s="324"/>
      <c r="J149" s="324"/>
      <c r="K149" s="324"/>
      <c r="L149" s="324"/>
      <c r="M149" s="324"/>
      <c r="N149" s="324"/>
      <c r="O149" s="324"/>
      <c r="P149" s="324"/>
      <c r="Q149" s="324"/>
      <c r="R149" s="324"/>
      <c r="S149" s="324"/>
      <c r="T149" s="324"/>
      <c r="U149" s="324"/>
      <c r="V149" s="324"/>
      <c r="W149" s="324"/>
      <c r="X149" s="324"/>
      <c r="Y149" s="324"/>
      <c r="Z149" s="324"/>
      <c r="AA149" s="324"/>
      <c r="AB149" s="324"/>
      <c r="AC149" s="324"/>
      <c r="AD149" s="324"/>
      <c r="AE149" s="324"/>
      <c r="AF149" s="324"/>
      <c r="AG149" s="324"/>
      <c r="AH149" s="324"/>
      <c r="AI149" s="324"/>
      <c r="AJ149" s="324"/>
      <c r="AK149" s="324"/>
      <c r="AL149" s="324"/>
      <c r="AM149" s="324"/>
      <c r="AN149" s="324"/>
      <c r="AO149" s="324"/>
      <c r="AP149" s="324"/>
      <c r="AQ149" s="324"/>
      <c r="AR149" s="324"/>
    </row>
    <row r="150" spans="5:44" x14ac:dyDescent="0.2">
      <c r="E150" s="319"/>
      <c r="F150" s="320"/>
      <c r="G150" s="320"/>
      <c r="H150" s="320"/>
      <c r="I150" s="320"/>
      <c r="J150" s="320"/>
      <c r="K150" s="320"/>
      <c r="L150" s="325"/>
      <c r="M150" s="320"/>
      <c r="N150" s="320"/>
      <c r="O150" s="320"/>
      <c r="P150" s="320"/>
      <c r="Q150" s="320"/>
      <c r="R150" s="320"/>
      <c r="S150" s="320"/>
      <c r="T150" s="320"/>
      <c r="U150" s="320"/>
      <c r="V150" s="320"/>
      <c r="W150" s="320"/>
      <c r="X150" s="333"/>
      <c r="Y150" s="320"/>
      <c r="Z150" s="320"/>
      <c r="AA150" s="320"/>
      <c r="AB150" s="320"/>
      <c r="AC150" s="320"/>
      <c r="AD150" s="320"/>
      <c r="AE150" s="320"/>
      <c r="AF150" s="320"/>
      <c r="AG150" s="320"/>
      <c r="AH150" s="320"/>
      <c r="AI150" s="320"/>
    </row>
    <row r="151" spans="5:44" ht="12.6" customHeight="1" x14ac:dyDescent="0.2">
      <c r="E151" s="314" t="s">
        <v>3016</v>
      </c>
      <c r="F151" s="316"/>
      <c r="G151" s="316"/>
      <c r="H151" s="316"/>
      <c r="I151" s="316"/>
      <c r="J151" s="316"/>
      <c r="K151" s="316"/>
      <c r="L151" s="91"/>
      <c r="M151" s="90"/>
      <c r="N151" s="90"/>
      <c r="O151" s="90"/>
      <c r="P151" s="90"/>
      <c r="Q151" s="90"/>
      <c r="R151" s="90"/>
      <c r="S151" s="90"/>
      <c r="T151" s="90"/>
      <c r="U151" s="90"/>
      <c r="V151" s="90"/>
      <c r="W151" s="90"/>
      <c r="X151" s="92"/>
      <c r="Y151" s="318" t="s">
        <v>2983</v>
      </c>
      <c r="Z151" s="318"/>
      <c r="AA151" s="90"/>
      <c r="AB151" s="90"/>
      <c r="AC151" s="90"/>
      <c r="AD151" s="90"/>
      <c r="AE151" s="90"/>
      <c r="AF151" s="90"/>
      <c r="AG151" s="90"/>
      <c r="AH151" s="90"/>
      <c r="AI151" s="90"/>
      <c r="AJ151" s="91"/>
      <c r="AK151" s="91"/>
      <c r="AL151" s="91"/>
      <c r="AM151" s="91"/>
      <c r="AN151" s="91"/>
      <c r="AO151" s="91"/>
      <c r="AP151" s="91"/>
      <c r="AQ151" s="91"/>
      <c r="AR151" s="91"/>
    </row>
    <row r="152" spans="5:44" ht="12.6" customHeight="1" x14ac:dyDescent="0.2">
      <c r="E152" s="314" t="s">
        <v>3017</v>
      </c>
      <c r="F152" s="316"/>
      <c r="G152" s="316"/>
      <c r="H152" s="316"/>
      <c r="I152" s="316"/>
      <c r="J152" s="316"/>
      <c r="K152" s="316"/>
      <c r="L152" s="91"/>
      <c r="M152" s="90"/>
      <c r="N152" s="90"/>
      <c r="O152" s="90"/>
      <c r="P152" s="90"/>
      <c r="Q152" s="90"/>
      <c r="R152" s="90"/>
      <c r="S152" s="90"/>
      <c r="T152" s="90"/>
      <c r="U152" s="90"/>
      <c r="V152" s="90"/>
      <c r="W152" s="90"/>
      <c r="X152" s="92"/>
      <c r="Y152" s="318" t="s">
        <v>2983</v>
      </c>
      <c r="Z152" s="318"/>
      <c r="AA152" s="90"/>
      <c r="AB152" s="90"/>
      <c r="AC152" s="90"/>
      <c r="AD152" s="90"/>
      <c r="AE152" s="90"/>
      <c r="AF152" s="90"/>
      <c r="AG152" s="90"/>
      <c r="AH152" s="90"/>
      <c r="AI152" s="90"/>
      <c r="AJ152" s="91"/>
      <c r="AK152" s="91"/>
      <c r="AL152" s="91"/>
      <c r="AM152" s="91"/>
      <c r="AN152" s="91"/>
      <c r="AO152" s="91"/>
      <c r="AP152" s="91"/>
      <c r="AQ152" s="91"/>
      <c r="AR152" s="91"/>
    </row>
    <row r="153" spans="5:44" ht="12.6" customHeight="1" x14ac:dyDescent="0.2">
      <c r="E153" s="314" t="s">
        <v>3019</v>
      </c>
      <c r="F153" s="316"/>
      <c r="G153" s="316"/>
      <c r="H153" s="316"/>
      <c r="I153" s="316"/>
      <c r="J153" s="316"/>
      <c r="K153" s="316"/>
      <c r="L153" s="91"/>
      <c r="M153" s="90"/>
      <c r="N153" s="90"/>
      <c r="O153" s="90"/>
      <c r="P153" s="90"/>
      <c r="Q153" s="90"/>
      <c r="R153" s="90"/>
      <c r="S153" s="90"/>
      <c r="T153" s="90"/>
      <c r="U153" s="90"/>
      <c r="V153" s="90"/>
      <c r="W153" s="90"/>
      <c r="X153" s="92"/>
      <c r="Y153" s="318" t="s">
        <v>2983</v>
      </c>
      <c r="Z153" s="318"/>
      <c r="AA153" s="90"/>
      <c r="AB153" s="90"/>
      <c r="AC153" s="90"/>
      <c r="AD153" s="90"/>
      <c r="AE153" s="90"/>
      <c r="AF153" s="90"/>
      <c r="AG153" s="90"/>
      <c r="AH153" s="90"/>
      <c r="AI153" s="90"/>
      <c r="AJ153" s="91"/>
      <c r="AK153" s="91"/>
      <c r="AL153" s="91"/>
      <c r="AM153" s="91"/>
      <c r="AN153" s="91"/>
      <c r="AO153" s="91"/>
      <c r="AP153" s="91"/>
      <c r="AQ153" s="91"/>
      <c r="AR153" s="91"/>
    </row>
    <row r="154" spans="5:44" x14ac:dyDescent="0.2">
      <c r="E154" s="314"/>
      <c r="F154" s="316"/>
      <c r="G154" s="316"/>
      <c r="H154" s="316"/>
      <c r="I154" s="316"/>
      <c r="J154" s="316"/>
      <c r="K154" s="316"/>
      <c r="L154" s="317"/>
      <c r="M154" s="316"/>
      <c r="N154" s="316"/>
      <c r="O154" s="316"/>
      <c r="P154" s="316"/>
      <c r="Q154" s="316"/>
      <c r="R154" s="316"/>
      <c r="S154" s="316"/>
      <c r="T154" s="316"/>
      <c r="U154" s="316"/>
      <c r="V154" s="316"/>
      <c r="W154" s="316"/>
      <c r="X154" s="93"/>
      <c r="Y154" s="90"/>
      <c r="Z154" s="90"/>
      <c r="AA154" s="90"/>
      <c r="AB154" s="90"/>
      <c r="AC154" s="90"/>
      <c r="AD154" s="90"/>
      <c r="AE154" s="90"/>
      <c r="AF154" s="90"/>
      <c r="AG154" s="90"/>
      <c r="AH154" s="90"/>
      <c r="AI154" s="90"/>
      <c r="AJ154" s="91"/>
      <c r="AK154" s="91"/>
      <c r="AL154" s="91"/>
      <c r="AM154" s="91"/>
      <c r="AN154" s="91"/>
      <c r="AO154" s="91"/>
      <c r="AP154" s="91"/>
      <c r="AQ154" s="91"/>
      <c r="AR154" s="91"/>
    </row>
    <row r="155" spans="5:44" ht="12.6" customHeight="1" x14ac:dyDescent="0.2">
      <c r="E155" s="314" t="s">
        <v>3015</v>
      </c>
      <c r="F155" s="316"/>
      <c r="G155" s="316"/>
      <c r="H155" s="316"/>
      <c r="I155" s="316"/>
      <c r="J155" s="316"/>
      <c r="K155" s="316"/>
      <c r="L155" s="91"/>
      <c r="M155" s="90"/>
      <c r="N155" s="90"/>
      <c r="O155" s="90"/>
      <c r="P155" s="90"/>
      <c r="Q155" s="90"/>
      <c r="R155" s="90"/>
      <c r="S155" s="90"/>
      <c r="T155" s="90"/>
      <c r="U155" s="90"/>
      <c r="V155" s="90"/>
      <c r="W155" s="90"/>
      <c r="X155" s="93"/>
      <c r="Y155" s="318" t="s">
        <v>3020</v>
      </c>
      <c r="Z155" s="318"/>
      <c r="AA155" s="90"/>
      <c r="AB155" s="90"/>
      <c r="AC155" s="90"/>
      <c r="AD155" s="90"/>
      <c r="AE155" s="90"/>
      <c r="AF155" s="90"/>
      <c r="AG155" s="90"/>
      <c r="AH155" s="90"/>
      <c r="AI155" s="90"/>
      <c r="AJ155" s="91"/>
      <c r="AK155" s="91"/>
      <c r="AL155" s="91"/>
      <c r="AM155" s="91"/>
      <c r="AN155" s="91"/>
      <c r="AO155" s="91"/>
      <c r="AP155" s="91"/>
      <c r="AQ155" s="91"/>
      <c r="AR155" s="91"/>
    </row>
    <row r="157" spans="5:44" ht="12.6" customHeight="1" x14ac:dyDescent="0.2">
      <c r="E157" s="324" t="s">
        <v>3021</v>
      </c>
      <c r="F157" s="324"/>
      <c r="G157" s="324"/>
      <c r="H157" s="324"/>
      <c r="I157" s="324"/>
      <c r="J157" s="324"/>
      <c r="K157" s="324"/>
      <c r="L157" s="324"/>
      <c r="M157" s="324"/>
      <c r="N157" s="324"/>
      <c r="O157" s="324"/>
      <c r="P157" s="324"/>
      <c r="Q157" s="324"/>
      <c r="R157" s="324"/>
      <c r="S157" s="324"/>
      <c r="T157" s="324"/>
      <c r="U157" s="324"/>
      <c r="V157" s="324"/>
      <c r="W157" s="324"/>
      <c r="X157" s="324"/>
      <c r="Y157" s="324"/>
      <c r="Z157" s="324"/>
      <c r="AA157" s="324"/>
      <c r="AB157" s="324"/>
      <c r="AC157" s="324"/>
      <c r="AD157" s="324"/>
      <c r="AE157" s="324"/>
      <c r="AF157" s="324"/>
      <c r="AG157" s="324"/>
      <c r="AH157" s="324"/>
      <c r="AI157" s="324"/>
      <c r="AJ157" s="324"/>
      <c r="AK157" s="324"/>
      <c r="AL157" s="324"/>
      <c r="AM157" s="324"/>
      <c r="AN157" s="324"/>
      <c r="AO157" s="324"/>
      <c r="AP157" s="324"/>
      <c r="AQ157" s="324"/>
      <c r="AR157" s="324"/>
    </row>
    <row r="158" spans="5:44" x14ac:dyDescent="0.2">
      <c r="E158" s="319"/>
      <c r="F158" s="320"/>
      <c r="G158" s="320"/>
      <c r="H158" s="320"/>
      <c r="I158" s="320"/>
      <c r="J158" s="320"/>
      <c r="K158" s="320"/>
      <c r="L158" s="320"/>
      <c r="M158" s="320"/>
      <c r="N158" s="320"/>
      <c r="O158" s="320"/>
      <c r="P158" s="325"/>
      <c r="Q158" s="320"/>
      <c r="R158" s="320"/>
      <c r="S158" s="333"/>
      <c r="T158" s="320"/>
      <c r="U158" s="320"/>
      <c r="V158" s="320"/>
      <c r="W158" s="320"/>
      <c r="X158" s="320"/>
      <c r="Y158" s="320"/>
      <c r="Z158" s="320"/>
      <c r="AA158" s="320"/>
      <c r="AB158" s="320"/>
      <c r="AC158" s="320"/>
      <c r="AD158" s="320"/>
      <c r="AE158" s="320"/>
      <c r="AF158" s="320"/>
      <c r="AG158" s="320"/>
      <c r="AH158" s="320"/>
      <c r="AI158" s="320"/>
    </row>
    <row r="159" spans="5:44" ht="12.6" customHeight="1" x14ac:dyDescent="0.2">
      <c r="E159" s="319" t="s">
        <v>3022</v>
      </c>
      <c r="F159" s="320"/>
      <c r="G159" s="320"/>
      <c r="H159" s="320"/>
      <c r="I159" s="320"/>
      <c r="J159" s="320"/>
      <c r="K159" s="320"/>
      <c r="L159" s="320"/>
      <c r="M159" s="320"/>
      <c r="N159" s="320"/>
      <c r="O159" s="320"/>
      <c r="P159" s="321">
        <v>0</v>
      </c>
      <c r="Q159" s="321"/>
      <c r="R159" s="321"/>
      <c r="S159" s="321"/>
      <c r="T159" s="321"/>
      <c r="U159" s="321"/>
      <c r="V159" s="321"/>
      <c r="W159" s="321"/>
      <c r="X159" s="321"/>
      <c r="Y159" s="321"/>
      <c r="Z159" s="321"/>
      <c r="AA159" s="44"/>
      <c r="AB159" s="44"/>
      <c r="AC159" s="44"/>
      <c r="AD159" s="44"/>
      <c r="AE159" s="44"/>
      <c r="AF159" s="44"/>
      <c r="AG159" s="44"/>
      <c r="AH159" s="44"/>
      <c r="AI159" s="44"/>
    </row>
    <row r="160" spans="5:44" ht="12.6" customHeight="1" x14ac:dyDescent="0.2">
      <c r="E160" s="319" t="s">
        <v>3023</v>
      </c>
      <c r="F160" s="320"/>
      <c r="G160" s="320"/>
      <c r="H160" s="320"/>
      <c r="I160" s="320"/>
      <c r="J160" s="320"/>
      <c r="K160" s="320"/>
      <c r="L160" s="320"/>
      <c r="M160" s="320"/>
      <c r="N160" s="320"/>
      <c r="O160" s="320"/>
      <c r="P160" s="321">
        <v>1470505088.3800001</v>
      </c>
      <c r="Q160" s="321"/>
      <c r="R160" s="321"/>
      <c r="S160" s="321"/>
      <c r="T160" s="321"/>
      <c r="U160" s="321"/>
      <c r="V160" s="321"/>
      <c r="W160" s="321"/>
      <c r="X160" s="321"/>
      <c r="Y160" s="321"/>
      <c r="Z160" s="321"/>
      <c r="AA160" s="44"/>
      <c r="AB160" s="44"/>
      <c r="AC160" s="44"/>
      <c r="AD160" s="44"/>
      <c r="AE160" s="44"/>
      <c r="AF160" s="44"/>
      <c r="AG160" s="44"/>
      <c r="AH160" s="44"/>
      <c r="AI160" s="44"/>
    </row>
    <row r="161" spans="5:46" ht="12.95" customHeight="1" thickBot="1" x14ac:dyDescent="0.25">
      <c r="E161" s="322" t="s">
        <v>3024</v>
      </c>
      <c r="F161" s="320"/>
      <c r="G161" s="320"/>
      <c r="H161" s="320"/>
      <c r="I161" s="320"/>
      <c r="J161" s="320"/>
      <c r="K161" s="320"/>
      <c r="L161" s="320"/>
      <c r="M161" s="320"/>
      <c r="N161" s="320"/>
      <c r="O161" s="320"/>
      <c r="P161" s="323">
        <f>P159+P160</f>
        <v>1470505088.3800001</v>
      </c>
      <c r="Q161" s="323"/>
      <c r="R161" s="323"/>
      <c r="S161" s="323"/>
      <c r="T161" s="323"/>
      <c r="U161" s="323"/>
      <c r="V161" s="323"/>
      <c r="W161" s="323"/>
      <c r="X161" s="323"/>
      <c r="Y161" s="323"/>
      <c r="Z161" s="323"/>
      <c r="AA161" s="44"/>
      <c r="AB161" s="44"/>
      <c r="AC161" s="44"/>
      <c r="AD161" s="44"/>
      <c r="AE161" s="44"/>
      <c r="AF161" s="44"/>
      <c r="AG161" s="44"/>
      <c r="AH161" s="44"/>
      <c r="AI161" s="44"/>
    </row>
    <row r="162" spans="5:46" ht="13.5" thickTop="1" x14ac:dyDescent="0.2"/>
    <row r="163" spans="5:46" ht="12.6" customHeight="1" x14ac:dyDescent="0.2">
      <c r="E163" s="324" t="s">
        <v>3025</v>
      </c>
      <c r="F163" s="324"/>
      <c r="G163" s="324"/>
      <c r="H163" s="324"/>
      <c r="I163" s="324"/>
      <c r="J163" s="324"/>
      <c r="K163" s="324"/>
      <c r="L163" s="324"/>
      <c r="M163" s="324"/>
      <c r="N163" s="324"/>
      <c r="O163" s="324"/>
      <c r="P163" s="324"/>
      <c r="Q163" s="324"/>
      <c r="R163" s="324"/>
      <c r="S163" s="324"/>
      <c r="T163" s="324"/>
      <c r="U163" s="324"/>
      <c r="V163" s="324"/>
      <c r="W163" s="324"/>
      <c r="X163" s="324"/>
      <c r="Y163" s="324"/>
      <c r="Z163" s="324"/>
      <c r="AA163" s="324"/>
      <c r="AB163" s="324"/>
      <c r="AC163" s="324"/>
      <c r="AD163" s="324"/>
      <c r="AE163" s="324"/>
      <c r="AF163" s="324"/>
      <c r="AG163" s="324"/>
      <c r="AH163" s="324"/>
      <c r="AI163" s="324"/>
      <c r="AJ163" s="324"/>
      <c r="AK163" s="324"/>
      <c r="AL163" s="324"/>
      <c r="AM163" s="324"/>
      <c r="AN163" s="324"/>
      <c r="AO163" s="324"/>
      <c r="AP163" s="324"/>
      <c r="AQ163" s="324"/>
      <c r="AR163" s="324"/>
    </row>
    <row r="164" spans="5:46" ht="12.6" customHeight="1" x14ac:dyDescent="0.2">
      <c r="E164" s="317" t="s">
        <v>3026</v>
      </c>
      <c r="F164" s="317"/>
      <c r="G164" s="317"/>
      <c r="H164" s="317"/>
      <c r="I164" s="317"/>
      <c r="J164" s="317"/>
      <c r="K164" s="317"/>
      <c r="L164" s="317"/>
      <c r="M164" s="317"/>
      <c r="N164" s="317"/>
      <c r="O164" s="317"/>
      <c r="P164" s="317"/>
      <c r="Q164" s="317"/>
      <c r="R164" s="317"/>
      <c r="S164" s="317"/>
      <c r="T164" s="317"/>
      <c r="U164" s="317"/>
      <c r="V164" s="317"/>
      <c r="W164" s="317"/>
      <c r="X164" s="317"/>
      <c r="Y164" s="318" t="s">
        <v>2983</v>
      </c>
      <c r="Z164" s="318"/>
      <c r="AA164" s="90"/>
      <c r="AB164" s="90"/>
      <c r="AC164" s="90"/>
      <c r="AD164" s="91"/>
      <c r="AE164" s="90"/>
      <c r="AF164" s="90"/>
      <c r="AG164" s="90"/>
      <c r="AH164" s="90"/>
      <c r="AI164" s="317"/>
      <c r="AJ164" s="316"/>
      <c r="AK164" s="91"/>
      <c r="AL164" s="91"/>
      <c r="AM164" s="91"/>
      <c r="AN164" s="91"/>
      <c r="AO164" s="91"/>
      <c r="AP164" s="91"/>
      <c r="AQ164" s="91"/>
      <c r="AR164" s="91"/>
    </row>
    <row r="165" spans="5:46" ht="12.6" customHeight="1" x14ac:dyDescent="0.2">
      <c r="E165" s="317" t="s">
        <v>3027</v>
      </c>
      <c r="F165" s="317"/>
      <c r="G165" s="317"/>
      <c r="H165" s="317"/>
      <c r="I165" s="317"/>
      <c r="J165" s="317"/>
      <c r="K165" s="317"/>
      <c r="L165" s="317"/>
      <c r="M165" s="317"/>
      <c r="N165" s="317"/>
      <c r="O165" s="317"/>
      <c r="P165" s="317"/>
      <c r="Q165" s="317"/>
      <c r="R165" s="317"/>
      <c r="S165" s="317"/>
      <c r="T165" s="317"/>
      <c r="U165" s="317"/>
      <c r="V165" s="317"/>
      <c r="W165" s="317"/>
      <c r="X165" s="317"/>
      <c r="Y165" s="318" t="s">
        <v>2983</v>
      </c>
      <c r="Z165" s="318"/>
      <c r="AA165" s="90"/>
      <c r="AB165" s="90"/>
      <c r="AC165" s="90"/>
      <c r="AD165" s="91"/>
      <c r="AE165" s="90"/>
      <c r="AF165" s="90"/>
      <c r="AG165" s="90"/>
      <c r="AH165" s="90"/>
      <c r="AI165" s="317"/>
      <c r="AJ165" s="316"/>
      <c r="AK165" s="91"/>
      <c r="AL165" s="91"/>
      <c r="AM165" s="91"/>
      <c r="AN165" s="91"/>
      <c r="AO165" s="91"/>
      <c r="AP165" s="91"/>
      <c r="AQ165" s="91"/>
      <c r="AR165" s="91"/>
    </row>
    <row r="166" spans="5:46" ht="12.6" customHeight="1" x14ac:dyDescent="0.2">
      <c r="E166" s="317" t="s">
        <v>3028</v>
      </c>
      <c r="F166" s="317"/>
      <c r="G166" s="317"/>
      <c r="H166" s="317"/>
      <c r="I166" s="317"/>
      <c r="J166" s="317"/>
      <c r="K166" s="317"/>
      <c r="L166" s="317"/>
      <c r="M166" s="317"/>
      <c r="N166" s="317"/>
      <c r="O166" s="317"/>
      <c r="P166" s="317"/>
      <c r="Q166" s="317"/>
      <c r="R166" s="317"/>
      <c r="S166" s="317"/>
      <c r="T166" s="317"/>
      <c r="U166" s="317"/>
      <c r="V166" s="317"/>
      <c r="W166" s="317"/>
      <c r="X166" s="317"/>
      <c r="Y166" s="318" t="s">
        <v>2983</v>
      </c>
      <c r="Z166" s="318"/>
      <c r="AA166" s="90"/>
      <c r="AB166" s="90"/>
      <c r="AC166" s="90"/>
      <c r="AD166" s="91"/>
      <c r="AE166" s="90"/>
      <c r="AF166" s="90"/>
      <c r="AG166" s="90"/>
      <c r="AH166" s="90"/>
      <c r="AI166" s="317"/>
      <c r="AJ166" s="316"/>
      <c r="AK166" s="91"/>
      <c r="AL166" s="91"/>
      <c r="AM166" s="91"/>
      <c r="AN166" s="91"/>
      <c r="AO166" s="91"/>
      <c r="AP166" s="91"/>
      <c r="AQ166" s="91"/>
      <c r="AR166" s="91"/>
    </row>
    <row r="168" spans="5:46" ht="12.6" customHeight="1" x14ac:dyDescent="0.2">
      <c r="E168" s="324" t="s">
        <v>3029</v>
      </c>
      <c r="F168" s="324"/>
      <c r="G168" s="324"/>
      <c r="H168" s="324"/>
      <c r="I168" s="324"/>
      <c r="J168" s="324"/>
      <c r="K168" s="324"/>
      <c r="L168" s="324"/>
      <c r="M168" s="324"/>
      <c r="N168" s="324"/>
      <c r="O168" s="324"/>
      <c r="P168" s="324"/>
      <c r="Q168" s="324"/>
      <c r="R168" s="324"/>
      <c r="S168" s="324"/>
      <c r="T168" s="324"/>
      <c r="U168" s="324"/>
      <c r="V168" s="324"/>
      <c r="W168" s="324"/>
      <c r="X168" s="324"/>
      <c r="Y168" s="324"/>
      <c r="Z168" s="324"/>
      <c r="AA168" s="324"/>
      <c r="AB168" s="324"/>
      <c r="AC168" s="324"/>
      <c r="AD168" s="324"/>
      <c r="AE168" s="324"/>
      <c r="AF168" s="324"/>
      <c r="AG168" s="324"/>
      <c r="AH168" s="324"/>
      <c r="AI168" s="324"/>
      <c r="AJ168" s="324"/>
      <c r="AK168" s="324"/>
      <c r="AL168" s="324"/>
      <c r="AM168" s="324"/>
      <c r="AN168" s="324"/>
      <c r="AO168" s="324"/>
      <c r="AP168" s="324"/>
      <c r="AQ168" s="324"/>
      <c r="AR168" s="324"/>
    </row>
    <row r="169" spans="5:46" x14ac:dyDescent="0.2">
      <c r="E169" s="327" t="s">
        <v>3030</v>
      </c>
      <c r="F169" s="327"/>
      <c r="G169" s="327"/>
      <c r="H169" s="327"/>
      <c r="I169" s="327"/>
      <c r="J169" s="327"/>
      <c r="K169" s="327"/>
      <c r="L169" s="44"/>
      <c r="M169" s="44"/>
      <c r="N169" s="329" t="s">
        <v>3031</v>
      </c>
      <c r="O169" s="329"/>
      <c r="P169" s="329"/>
      <c r="Q169" s="329"/>
      <c r="R169" s="329"/>
      <c r="S169" s="329"/>
      <c r="T169" s="329"/>
      <c r="U169" s="44"/>
      <c r="V169" s="327" t="s">
        <v>3032</v>
      </c>
      <c r="W169" s="320"/>
      <c r="X169" s="320"/>
      <c r="Y169" s="320"/>
      <c r="Z169" s="320"/>
      <c r="AA169" s="320"/>
      <c r="AB169" s="320"/>
      <c r="AC169" s="320"/>
      <c r="AD169" s="327"/>
      <c r="AE169" s="320"/>
      <c r="AF169" s="320"/>
      <c r="AG169" s="320"/>
      <c r="AH169" s="320"/>
      <c r="AI169" s="320"/>
      <c r="AJ169" s="320"/>
    </row>
    <row r="170" spans="5:46" ht="18" customHeight="1" x14ac:dyDescent="0.2">
      <c r="E170" s="328">
        <v>46294</v>
      </c>
      <c r="F170" s="328"/>
      <c r="G170" s="328"/>
      <c r="H170" s="328"/>
      <c r="I170" s="328"/>
      <c r="J170" s="328"/>
      <c r="K170" s="328"/>
      <c r="L170" s="44"/>
      <c r="M170" s="44"/>
      <c r="N170" s="396">
        <v>0</v>
      </c>
      <c r="O170" s="396"/>
      <c r="P170" s="396"/>
      <c r="Q170" s="396"/>
      <c r="R170" s="44"/>
      <c r="S170" s="44"/>
      <c r="T170" s="44"/>
      <c r="U170" s="44"/>
      <c r="V170" s="469">
        <v>0</v>
      </c>
      <c r="W170" s="469"/>
      <c r="X170" s="469"/>
      <c r="Y170" s="469"/>
      <c r="Z170" s="469"/>
      <c r="AA170" s="469"/>
      <c r="AB170" s="44"/>
      <c r="AC170" s="44"/>
      <c r="AD170" s="325"/>
      <c r="AE170" s="320"/>
      <c r="AF170" s="320"/>
      <c r="AG170" s="320"/>
      <c r="AH170" s="320"/>
      <c r="AI170" s="320"/>
      <c r="AJ170" s="320"/>
    </row>
    <row r="171" spans="5:46" x14ac:dyDescent="0.2">
      <c r="E171" s="325"/>
      <c r="F171" s="320"/>
      <c r="G171" s="320"/>
      <c r="H171" s="320"/>
      <c r="I171" s="320"/>
      <c r="J171" s="320"/>
      <c r="K171" s="320"/>
      <c r="L171" s="320"/>
      <c r="M171" s="320"/>
      <c r="N171" s="320"/>
      <c r="O171" s="320"/>
      <c r="P171" s="326"/>
      <c r="Q171" s="320"/>
      <c r="R171" s="320"/>
      <c r="S171" s="320"/>
      <c r="T171" s="320"/>
      <c r="U171" s="320"/>
      <c r="V171" s="326"/>
      <c r="W171" s="320"/>
      <c r="X171" s="320"/>
      <c r="Y171" s="320"/>
      <c r="Z171" s="320"/>
      <c r="AA171" s="320"/>
      <c r="AB171" s="320"/>
      <c r="AC171" s="320"/>
      <c r="AD171" s="325"/>
      <c r="AE171" s="320"/>
      <c r="AF171" s="320"/>
      <c r="AG171" s="320"/>
      <c r="AH171" s="320"/>
      <c r="AI171" s="320"/>
      <c r="AJ171" s="320"/>
    </row>
    <row r="172" spans="5:46" x14ac:dyDescent="0.2">
      <c r="E172" s="324" t="s">
        <v>3033</v>
      </c>
      <c r="F172" s="324"/>
      <c r="G172" s="324"/>
      <c r="H172" s="324"/>
      <c r="I172" s="324"/>
      <c r="J172" s="324"/>
      <c r="K172" s="324"/>
      <c r="L172" s="324"/>
      <c r="M172" s="324"/>
      <c r="N172" s="324"/>
      <c r="O172" s="324"/>
      <c r="P172" s="324"/>
      <c r="Q172" s="324"/>
      <c r="R172" s="324"/>
      <c r="S172" s="324"/>
      <c r="T172" s="324"/>
      <c r="U172" s="324"/>
      <c r="V172" s="324"/>
      <c r="W172" s="324"/>
      <c r="X172" s="324"/>
      <c r="Y172" s="324"/>
      <c r="Z172" s="324"/>
      <c r="AA172" s="324"/>
      <c r="AB172" s="324"/>
      <c r="AC172" s="324"/>
      <c r="AD172" s="324"/>
      <c r="AE172" s="324"/>
      <c r="AF172" s="324"/>
      <c r="AG172" s="324"/>
      <c r="AH172" s="324"/>
      <c r="AI172" s="324"/>
      <c r="AJ172" s="324"/>
      <c r="AK172" s="324"/>
      <c r="AL172" s="324"/>
      <c r="AM172" s="324"/>
      <c r="AN172" s="324"/>
      <c r="AO172" s="324"/>
      <c r="AP172" s="324"/>
      <c r="AQ172" s="324"/>
      <c r="AR172" s="324"/>
    </row>
    <row r="173" spans="5:46" ht="12.75" customHeight="1" x14ac:dyDescent="0.2">
      <c r="E173" s="41"/>
      <c r="F173" s="44"/>
      <c r="G173" s="44"/>
      <c r="H173" s="44"/>
      <c r="I173" s="44"/>
      <c r="J173" s="44"/>
      <c r="K173" s="44"/>
      <c r="L173" s="44"/>
      <c r="M173" s="44"/>
      <c r="N173" s="313" t="s">
        <v>3034</v>
      </c>
      <c r="O173" s="313"/>
      <c r="P173" s="313"/>
      <c r="Q173" s="313"/>
      <c r="R173" s="312"/>
      <c r="S173" s="312"/>
      <c r="T173" s="312"/>
      <c r="U173" s="44"/>
      <c r="V173" s="326"/>
      <c r="W173" s="320"/>
      <c r="X173" s="320"/>
      <c r="Y173" s="320"/>
      <c r="Z173" s="320"/>
      <c r="AA173" s="320"/>
      <c r="AB173" s="320"/>
      <c r="AC173" s="320"/>
      <c r="AD173" s="325"/>
      <c r="AE173" s="320"/>
      <c r="AF173" s="320"/>
      <c r="AG173" s="320"/>
      <c r="AH173" s="320"/>
      <c r="AI173" s="320"/>
      <c r="AJ173" s="320"/>
    </row>
    <row r="174" spans="5:46" ht="12.75" customHeight="1" x14ac:dyDescent="0.2">
      <c r="E174" s="325" t="s">
        <v>3035</v>
      </c>
      <c r="F174" s="325"/>
      <c r="G174" s="325"/>
      <c r="H174" s="325"/>
      <c r="I174" s="44"/>
      <c r="J174" s="44"/>
      <c r="K174" s="44"/>
      <c r="L174" s="44"/>
      <c r="M174" s="44"/>
      <c r="N174" s="396">
        <v>0</v>
      </c>
      <c r="O174" s="396"/>
      <c r="P174" s="396"/>
      <c r="Q174" s="396"/>
      <c r="R174" s="98"/>
      <c r="S174" s="98"/>
      <c r="T174" s="98"/>
      <c r="U174" s="98"/>
      <c r="V174" s="326"/>
      <c r="W174" s="320"/>
      <c r="X174" s="320"/>
      <c r="Y174" s="320"/>
      <c r="Z174" s="320"/>
      <c r="AA174" s="320"/>
      <c r="AB174" s="320"/>
      <c r="AC174" s="320"/>
      <c r="AD174" s="325"/>
      <c r="AE174" s="320"/>
      <c r="AF174" s="320"/>
      <c r="AG174" s="320"/>
      <c r="AH174" s="320"/>
      <c r="AI174" s="320"/>
      <c r="AJ174" s="320"/>
      <c r="AT174" s="95"/>
    </row>
    <row r="176" spans="5:46" ht="12.6" customHeight="1" x14ac:dyDescent="0.2">
      <c r="E176" s="324" t="s">
        <v>3036</v>
      </c>
      <c r="F176" s="324"/>
      <c r="G176" s="324"/>
      <c r="H176" s="324"/>
      <c r="I176" s="324"/>
      <c r="J176" s="324"/>
      <c r="K176" s="324"/>
      <c r="L176" s="324"/>
      <c r="M176" s="324"/>
      <c r="N176" s="324"/>
      <c r="O176" s="324"/>
      <c r="P176" s="324"/>
      <c r="Q176" s="324"/>
      <c r="R176" s="324"/>
      <c r="S176" s="324"/>
      <c r="T176" s="324"/>
      <c r="U176" s="324"/>
      <c r="V176" s="324"/>
      <c r="W176" s="324"/>
      <c r="X176" s="324"/>
      <c r="Y176" s="324"/>
      <c r="Z176" s="324"/>
      <c r="AA176" s="324"/>
      <c r="AB176" s="324"/>
      <c r="AC176" s="324"/>
      <c r="AD176" s="324"/>
      <c r="AE176" s="324"/>
      <c r="AF176" s="324"/>
      <c r="AG176" s="324"/>
      <c r="AH176" s="324"/>
      <c r="AI176" s="324"/>
      <c r="AJ176" s="324"/>
      <c r="AK176" s="324"/>
      <c r="AL176" s="324"/>
      <c r="AM176" s="324"/>
      <c r="AN176" s="324"/>
      <c r="AO176" s="324"/>
      <c r="AP176" s="324"/>
      <c r="AQ176" s="324"/>
      <c r="AR176" s="324"/>
    </row>
    <row r="177" spans="5:43" ht="12.75" customHeight="1" x14ac:dyDescent="0.2">
      <c r="E177" s="327" t="s">
        <v>3037</v>
      </c>
      <c r="F177" s="327"/>
      <c r="G177" s="327"/>
      <c r="H177" s="327"/>
      <c r="I177" s="327"/>
      <c r="J177" s="327"/>
      <c r="K177" s="327"/>
      <c r="L177" s="44"/>
      <c r="M177" s="398" t="s">
        <v>3246</v>
      </c>
      <c r="N177" s="398"/>
      <c r="O177" s="398"/>
      <c r="P177" s="398"/>
      <c r="Q177" s="398"/>
      <c r="R177" s="398"/>
      <c r="S177" s="398"/>
      <c r="T177" s="398"/>
      <c r="U177" s="398"/>
      <c r="V177" s="398"/>
      <c r="W177" s="390"/>
      <c r="X177" s="390"/>
      <c r="Y177" s="390"/>
      <c r="Z177" s="390"/>
      <c r="AA177" s="390"/>
      <c r="AB177" s="390"/>
      <c r="AC177" s="390"/>
      <c r="AD177" s="390"/>
      <c r="AE177" s="390"/>
      <c r="AF177" s="390"/>
      <c r="AG177" s="390"/>
      <c r="AH177" s="399"/>
      <c r="AI177" s="320"/>
      <c r="AJ177" s="320"/>
      <c r="AK177" s="320"/>
      <c r="AL177" s="320"/>
    </row>
    <row r="178" spans="5:43" ht="12.75" customHeight="1" x14ac:dyDescent="0.2">
      <c r="E178" s="325" t="s">
        <v>3038</v>
      </c>
      <c r="F178" s="325"/>
      <c r="G178" s="325"/>
      <c r="H178" s="325"/>
      <c r="I178" s="325"/>
      <c r="J178" s="325"/>
      <c r="K178" s="325"/>
      <c r="L178" s="44"/>
      <c r="M178" s="393">
        <v>5338087.88</v>
      </c>
      <c r="N178" s="393"/>
      <c r="O178" s="393"/>
      <c r="P178" s="393"/>
      <c r="Q178" s="393"/>
      <c r="R178" s="44"/>
      <c r="S178" s="44"/>
      <c r="T178" s="44"/>
      <c r="U178" s="44"/>
      <c r="V178" s="44"/>
      <c r="W178" s="397"/>
      <c r="X178" s="397"/>
      <c r="Y178" s="397"/>
      <c r="Z178" s="397"/>
      <c r="AA178" s="397"/>
      <c r="AB178" s="41"/>
      <c r="AC178" s="41"/>
      <c r="AD178" s="44"/>
      <c r="AE178" s="44"/>
      <c r="AF178" s="44"/>
      <c r="AG178" s="44"/>
      <c r="AH178" s="41"/>
      <c r="AI178" s="44"/>
      <c r="AJ178" s="44"/>
      <c r="AK178" s="44"/>
      <c r="AL178" s="44"/>
    </row>
    <row r="179" spans="5:43" ht="13.15" customHeight="1" x14ac:dyDescent="0.2">
      <c r="E179" s="325" t="s">
        <v>3039</v>
      </c>
      <c r="F179" s="325"/>
      <c r="G179" s="325"/>
      <c r="H179" s="325"/>
      <c r="I179" s="325"/>
      <c r="J179" s="325"/>
      <c r="K179" s="325"/>
      <c r="L179" s="41"/>
      <c r="M179" s="393">
        <v>0</v>
      </c>
      <c r="N179" s="393"/>
      <c r="O179" s="393"/>
      <c r="P179" s="393"/>
      <c r="Q179" s="393"/>
      <c r="R179" s="44"/>
      <c r="S179" s="44"/>
      <c r="T179" s="44"/>
      <c r="U179" s="44"/>
      <c r="V179" s="44"/>
      <c r="W179" s="397"/>
      <c r="X179" s="397"/>
      <c r="Y179" s="397"/>
      <c r="Z179" s="397"/>
      <c r="AA179" s="397"/>
      <c r="AB179" s="44"/>
      <c r="AC179" s="44"/>
      <c r="AD179" s="44"/>
      <c r="AE179" s="44"/>
      <c r="AF179" s="41"/>
      <c r="AG179" s="44"/>
      <c r="AH179" s="44"/>
      <c r="AI179" s="44"/>
      <c r="AJ179" s="44"/>
      <c r="AL179" s="44"/>
      <c r="AM179" s="44"/>
    </row>
    <row r="180" spans="5:43" ht="12.75" customHeight="1" x14ac:dyDescent="0.2">
      <c r="E180" s="325" t="s">
        <v>3040</v>
      </c>
      <c r="F180" s="325"/>
      <c r="G180" s="325"/>
      <c r="H180" s="325"/>
      <c r="I180" s="325"/>
      <c r="J180" s="325"/>
      <c r="K180" s="325"/>
      <c r="L180" s="41"/>
      <c r="M180" s="393">
        <v>1470505088.3800001</v>
      </c>
      <c r="N180" s="393"/>
      <c r="O180" s="393"/>
      <c r="P180" s="393"/>
      <c r="Q180" s="393"/>
      <c r="R180" s="44"/>
      <c r="S180" s="44"/>
      <c r="T180" s="44"/>
      <c r="U180" s="44"/>
      <c r="V180" s="44"/>
      <c r="W180" s="397"/>
      <c r="X180" s="397"/>
      <c r="Y180" s="397"/>
      <c r="Z180" s="397"/>
      <c r="AA180" s="397"/>
      <c r="AB180" s="44"/>
      <c r="AC180" s="44"/>
      <c r="AD180" s="44"/>
      <c r="AE180" s="44"/>
      <c r="AF180" s="41"/>
      <c r="AG180" s="44"/>
      <c r="AH180" s="44"/>
      <c r="AI180" s="44"/>
      <c r="AJ180" s="44"/>
      <c r="AL180" s="44"/>
      <c r="AM180" s="44"/>
    </row>
    <row r="181" spans="5:43" ht="12.75" customHeight="1" x14ac:dyDescent="0.2">
      <c r="E181" s="325" t="s">
        <v>3041</v>
      </c>
      <c r="F181" s="325"/>
      <c r="G181" s="325"/>
      <c r="H181" s="325"/>
      <c r="I181" s="325"/>
      <c r="J181" s="325"/>
      <c r="K181" s="325"/>
      <c r="L181" s="41"/>
      <c r="M181" s="393">
        <v>7111638.8899999997</v>
      </c>
      <c r="N181" s="393"/>
      <c r="O181" s="393"/>
      <c r="P181" s="393"/>
      <c r="Q181" s="393"/>
      <c r="R181" s="44"/>
      <c r="S181" s="44"/>
      <c r="T181" s="44"/>
      <c r="U181" s="41"/>
      <c r="V181" s="41"/>
      <c r="W181" s="397"/>
      <c r="X181" s="397"/>
      <c r="Y181" s="397"/>
      <c r="Z181" s="397"/>
      <c r="AA181" s="397"/>
      <c r="AB181" s="44"/>
      <c r="AC181" s="44"/>
      <c r="AD181" s="44"/>
      <c r="AE181" s="44"/>
      <c r="AF181" s="41"/>
      <c r="AG181" s="44"/>
      <c r="AH181" s="44"/>
      <c r="AI181" s="44"/>
      <c r="AJ181" s="44"/>
      <c r="AL181" s="44"/>
      <c r="AM181" s="44"/>
    </row>
    <row r="182" spans="5:43" ht="13.15" customHeight="1" x14ac:dyDescent="0.2">
      <c r="E182" s="325" t="s">
        <v>3042</v>
      </c>
      <c r="F182" s="325"/>
      <c r="G182" s="325"/>
      <c r="H182" s="325"/>
      <c r="I182" s="325"/>
      <c r="J182" s="325"/>
      <c r="K182" s="325"/>
      <c r="L182" s="41"/>
      <c r="M182" s="393">
        <v>4248244.24</v>
      </c>
      <c r="N182" s="393"/>
      <c r="O182" s="393"/>
      <c r="P182" s="393"/>
      <c r="Q182" s="393"/>
      <c r="R182" s="44"/>
      <c r="S182" s="44"/>
      <c r="T182" s="44"/>
      <c r="U182" s="41"/>
      <c r="V182" s="41"/>
      <c r="W182" s="397"/>
      <c r="X182" s="397"/>
      <c r="Y182" s="397"/>
      <c r="Z182" s="397"/>
      <c r="AA182" s="397"/>
      <c r="AB182" s="44"/>
      <c r="AC182" s="44"/>
      <c r="AD182" s="44"/>
      <c r="AE182" s="44"/>
      <c r="AF182" s="41"/>
      <c r="AG182" s="44"/>
      <c r="AH182" s="44"/>
      <c r="AI182" s="44"/>
      <c r="AJ182" s="44"/>
      <c r="AL182" s="44"/>
      <c r="AM182" s="44"/>
    </row>
    <row r="183" spans="5:43" ht="12.75" customHeight="1" x14ac:dyDescent="0.2">
      <c r="E183" s="325" t="s">
        <v>3043</v>
      </c>
      <c r="F183" s="325"/>
      <c r="G183" s="325"/>
      <c r="H183" s="325"/>
      <c r="I183" s="325"/>
      <c r="J183" s="325"/>
      <c r="K183" s="325"/>
      <c r="L183" s="41"/>
      <c r="M183" s="393">
        <v>0</v>
      </c>
      <c r="N183" s="393"/>
      <c r="O183" s="393"/>
      <c r="P183" s="393"/>
      <c r="Q183" s="393"/>
      <c r="R183" s="44"/>
      <c r="S183" s="44"/>
      <c r="T183" s="44"/>
      <c r="U183" s="41"/>
      <c r="V183" s="41"/>
      <c r="W183" s="397"/>
      <c r="X183" s="397"/>
      <c r="Y183" s="397"/>
      <c r="Z183" s="397"/>
      <c r="AA183" s="397"/>
      <c r="AB183" s="97"/>
      <c r="AC183" s="44"/>
      <c r="AD183" s="44"/>
      <c r="AE183" s="44"/>
      <c r="AF183" s="44"/>
      <c r="AG183" s="41"/>
      <c r="AH183" s="44"/>
      <c r="AI183" s="44"/>
      <c r="AJ183" s="44"/>
      <c r="AK183" s="44"/>
      <c r="AM183" s="44"/>
    </row>
    <row r="184" spans="5:43" ht="12.75" customHeight="1" x14ac:dyDescent="0.2">
      <c r="E184" s="325" t="s">
        <v>3044</v>
      </c>
      <c r="F184" s="325"/>
      <c r="G184" s="325"/>
      <c r="H184" s="325"/>
      <c r="I184" s="325"/>
      <c r="J184" s="325"/>
      <c r="K184" s="325"/>
      <c r="L184" s="41"/>
      <c r="M184" s="393">
        <v>100.01</v>
      </c>
      <c r="N184" s="393"/>
      <c r="O184" s="393"/>
      <c r="P184" s="393"/>
      <c r="Q184" s="393"/>
      <c r="R184" s="44"/>
      <c r="S184" s="44"/>
      <c r="T184" s="44"/>
      <c r="U184" s="44"/>
      <c r="V184" s="44"/>
      <c r="W184" s="397"/>
      <c r="X184" s="397"/>
      <c r="Y184" s="397"/>
      <c r="Z184" s="397"/>
      <c r="AA184" s="397"/>
      <c r="AB184" s="44"/>
      <c r="AC184" s="44"/>
      <c r="AD184" s="44"/>
      <c r="AE184" s="44"/>
      <c r="AF184" s="41"/>
      <c r="AG184" s="44"/>
      <c r="AH184" s="44"/>
      <c r="AI184" s="44"/>
      <c r="AJ184" s="44"/>
      <c r="AL184" s="44"/>
      <c r="AM184" s="44"/>
      <c r="AN184" s="44"/>
      <c r="AO184" s="44"/>
      <c r="AP184" s="44"/>
      <c r="AQ184" s="44"/>
    </row>
    <row r="185" spans="5:43" x14ac:dyDescent="0.2">
      <c r="E185" s="319"/>
      <c r="F185" s="320"/>
      <c r="G185" s="320"/>
      <c r="H185" s="320"/>
      <c r="I185" s="320"/>
      <c r="J185" s="320"/>
      <c r="K185" s="320"/>
      <c r="L185" s="320"/>
      <c r="M185" s="320"/>
      <c r="N185" s="320"/>
      <c r="O185" s="333"/>
      <c r="P185" s="320"/>
      <c r="Q185" s="320"/>
      <c r="R185" s="320"/>
      <c r="S185" s="320"/>
      <c r="T185" s="320"/>
      <c r="U185" s="320"/>
      <c r="V185" s="320"/>
      <c r="W185" s="394"/>
      <c r="X185" s="394"/>
      <c r="Y185" s="394"/>
      <c r="Z185" s="394"/>
      <c r="AA185" s="394"/>
      <c r="AB185" s="44"/>
      <c r="AC185" s="333"/>
      <c r="AD185" s="320"/>
      <c r="AE185" s="320"/>
      <c r="AF185" s="320"/>
      <c r="AG185" s="320"/>
      <c r="AH185" s="386"/>
      <c r="AI185" s="320"/>
      <c r="AJ185" s="320"/>
      <c r="AK185" s="320"/>
      <c r="AL185" s="320"/>
    </row>
    <row r="186" spans="5:43" ht="12.75" customHeight="1" x14ac:dyDescent="0.2">
      <c r="E186" s="327" t="s">
        <v>3045</v>
      </c>
      <c r="F186" s="327"/>
      <c r="G186" s="327"/>
      <c r="H186" s="327"/>
      <c r="I186" s="327"/>
      <c r="J186" s="327"/>
      <c r="K186" s="327"/>
      <c r="L186" s="327"/>
      <c r="M186" s="327"/>
      <c r="N186" s="327"/>
      <c r="O186" s="333"/>
      <c r="P186" s="320"/>
      <c r="Q186" s="320"/>
      <c r="R186" s="320"/>
      <c r="S186" s="320"/>
      <c r="T186" s="320"/>
      <c r="U186" s="320"/>
      <c r="V186" s="320"/>
      <c r="AB186" s="44"/>
      <c r="AC186" s="333"/>
      <c r="AD186" s="320"/>
      <c r="AE186" s="320"/>
      <c r="AF186" s="320"/>
      <c r="AG186" s="320"/>
      <c r="AH186" s="386"/>
      <c r="AI186" s="320"/>
      <c r="AJ186" s="320"/>
      <c r="AK186" s="320"/>
      <c r="AL186" s="320"/>
    </row>
    <row r="187" spans="5:43" x14ac:dyDescent="0.2">
      <c r="E187" s="325" t="s">
        <v>3046</v>
      </c>
      <c r="F187" s="325"/>
      <c r="G187" s="325"/>
      <c r="H187" s="325"/>
      <c r="I187" s="325"/>
      <c r="J187" s="325"/>
      <c r="K187" s="325"/>
      <c r="L187" s="41"/>
      <c r="M187" s="445">
        <v>-5016275.83</v>
      </c>
      <c r="N187" s="445"/>
      <c r="O187" s="445"/>
      <c r="P187" s="445"/>
      <c r="Q187" s="445"/>
      <c r="R187" s="98"/>
      <c r="S187" s="44"/>
      <c r="T187" s="44"/>
      <c r="U187" s="41"/>
      <c r="V187" s="41"/>
      <c r="W187" s="395"/>
      <c r="X187" s="395"/>
      <c r="Y187" s="395"/>
      <c r="Z187" s="395"/>
      <c r="AA187" s="395"/>
      <c r="AB187" s="44"/>
      <c r="AC187" s="97"/>
      <c r="AD187" s="44"/>
      <c r="AE187" s="44"/>
      <c r="AF187" s="44"/>
      <c r="AG187" s="44"/>
      <c r="AH187" s="41"/>
      <c r="AI187" s="44"/>
      <c r="AJ187" s="44"/>
      <c r="AK187" s="44"/>
      <c r="AL187" s="44"/>
    </row>
    <row r="188" spans="5:43" ht="12.75" customHeight="1" x14ac:dyDescent="0.2">
      <c r="E188" s="325" t="s">
        <v>3047</v>
      </c>
      <c r="F188" s="325"/>
      <c r="G188" s="325"/>
      <c r="H188" s="325"/>
      <c r="I188" s="325"/>
      <c r="J188" s="325"/>
      <c r="K188" s="325"/>
      <c r="L188" s="41"/>
      <c r="M188" s="445">
        <v>-1470505088.3800001</v>
      </c>
      <c r="N188" s="445"/>
      <c r="O188" s="445"/>
      <c r="P188" s="445"/>
      <c r="Q188" s="445"/>
      <c r="R188" s="96"/>
      <c r="S188" s="44"/>
      <c r="T188" s="44"/>
      <c r="U188" s="41"/>
      <c r="V188" s="41"/>
      <c r="W188" s="395"/>
      <c r="X188" s="395"/>
      <c r="Y188" s="395"/>
      <c r="Z188" s="395"/>
      <c r="AA188" s="395"/>
      <c r="AB188" s="44"/>
      <c r="AC188" s="97"/>
      <c r="AD188" s="44"/>
      <c r="AE188" s="44"/>
      <c r="AF188" s="44"/>
      <c r="AG188" s="44"/>
      <c r="AH188" s="41"/>
      <c r="AI188" s="44"/>
      <c r="AJ188" s="44"/>
      <c r="AK188" s="44"/>
      <c r="AL188" s="44"/>
    </row>
    <row r="189" spans="5:43" ht="12.75" customHeight="1" x14ac:dyDescent="0.2">
      <c r="E189" s="325" t="s">
        <v>3048</v>
      </c>
      <c r="F189" s="325"/>
      <c r="G189" s="325"/>
      <c r="H189" s="325"/>
      <c r="I189" s="325"/>
      <c r="J189" s="325"/>
      <c r="K189" s="325"/>
      <c r="L189" s="41"/>
      <c r="M189" s="445">
        <v>-1128058.7</v>
      </c>
      <c r="N189" s="445"/>
      <c r="O189" s="445"/>
      <c r="P189" s="445"/>
      <c r="Q189" s="445"/>
      <c r="R189" s="96"/>
      <c r="S189" s="44"/>
      <c r="T189" s="44"/>
      <c r="U189" s="41"/>
      <c r="V189" s="41"/>
      <c r="W189" s="395"/>
      <c r="X189" s="395"/>
      <c r="Y189" s="395"/>
      <c r="Z189" s="395"/>
      <c r="AA189" s="395"/>
      <c r="AB189" s="44"/>
      <c r="AC189" s="97"/>
      <c r="AD189" s="44"/>
      <c r="AE189" s="44"/>
      <c r="AF189" s="44"/>
      <c r="AG189" s="44"/>
      <c r="AH189" s="41"/>
      <c r="AI189" s="44"/>
      <c r="AJ189" s="44"/>
      <c r="AK189" s="44"/>
      <c r="AL189" s="44"/>
    </row>
    <row r="190" spans="5:43" ht="12.75" customHeight="1" x14ac:dyDescent="0.2">
      <c r="E190" s="325" t="s">
        <v>3049</v>
      </c>
      <c r="F190" s="325"/>
      <c r="G190" s="325"/>
      <c r="H190" s="325"/>
      <c r="I190" s="325"/>
      <c r="J190" s="325"/>
      <c r="K190" s="325"/>
      <c r="L190" s="41"/>
      <c r="M190" s="445">
        <v>0</v>
      </c>
      <c r="N190" s="445"/>
      <c r="O190" s="445"/>
      <c r="P190" s="445"/>
      <c r="Q190" s="445"/>
      <c r="R190" s="96"/>
      <c r="S190" s="44"/>
      <c r="T190" s="44"/>
      <c r="U190" s="41"/>
      <c r="V190" s="41"/>
      <c r="W190" s="395"/>
      <c r="X190" s="395"/>
      <c r="Y190" s="395"/>
      <c r="Z190" s="395"/>
      <c r="AA190" s="395"/>
      <c r="AB190" s="44"/>
      <c r="AC190" s="97"/>
      <c r="AD190" s="44"/>
      <c r="AE190" s="44"/>
      <c r="AF190" s="44"/>
      <c r="AG190" s="44"/>
      <c r="AH190" s="41"/>
      <c r="AI190" s="44"/>
      <c r="AJ190" s="44"/>
      <c r="AK190" s="44"/>
      <c r="AL190" s="44"/>
    </row>
    <row r="191" spans="5:43" ht="12.75" customHeight="1" x14ac:dyDescent="0.2">
      <c r="E191" s="325" t="s">
        <v>3050</v>
      </c>
      <c r="F191" s="325"/>
      <c r="G191" s="325"/>
      <c r="H191" s="325"/>
      <c r="I191" s="325"/>
      <c r="J191" s="325"/>
      <c r="K191" s="325"/>
      <c r="L191" s="41"/>
      <c r="M191" s="445">
        <v>-12430</v>
      </c>
      <c r="N191" s="445"/>
      <c r="O191" s="445"/>
      <c r="P191" s="445"/>
      <c r="Q191" s="445"/>
      <c r="R191" s="96"/>
      <c r="S191" s="44"/>
      <c r="T191" s="44"/>
      <c r="U191" s="41"/>
      <c r="V191" s="41"/>
      <c r="W191" s="395"/>
      <c r="X191" s="395"/>
      <c r="Y191" s="395"/>
      <c r="Z191" s="395"/>
      <c r="AA191" s="395"/>
      <c r="AB191" s="44"/>
      <c r="AC191" s="97"/>
      <c r="AD191" s="44"/>
      <c r="AE191" s="44"/>
      <c r="AF191" s="44"/>
      <c r="AG191" s="44"/>
      <c r="AH191" s="41"/>
      <c r="AI191" s="44"/>
      <c r="AJ191" s="44"/>
      <c r="AK191" s="44"/>
      <c r="AL191" s="44"/>
    </row>
    <row r="192" spans="5:43" x14ac:dyDescent="0.2">
      <c r="E192" s="41"/>
      <c r="F192" s="44"/>
      <c r="G192" s="44"/>
      <c r="H192" s="44"/>
      <c r="I192" s="44"/>
      <c r="J192" s="44"/>
      <c r="K192" s="44"/>
      <c r="L192" s="44"/>
      <c r="M192" s="388"/>
      <c r="N192" s="388"/>
      <c r="O192" s="388"/>
      <c r="P192" s="388"/>
      <c r="Q192" s="388"/>
      <c r="R192" s="44"/>
      <c r="S192" s="44"/>
      <c r="T192" s="44"/>
      <c r="U192" s="44"/>
      <c r="V192" s="44"/>
      <c r="W192" s="470"/>
      <c r="X192" s="470"/>
      <c r="Y192" s="470"/>
      <c r="Z192" s="470"/>
      <c r="AA192" s="470"/>
      <c r="AB192" s="470"/>
      <c r="AC192" s="333"/>
      <c r="AD192" s="320"/>
      <c r="AE192" s="320"/>
      <c r="AF192" s="320"/>
      <c r="AG192" s="320"/>
      <c r="AH192" s="386"/>
      <c r="AI192" s="320"/>
      <c r="AJ192" s="320"/>
      <c r="AK192" s="320"/>
      <c r="AL192" s="320"/>
    </row>
    <row r="193" spans="5:44" ht="13.5" customHeight="1" thickBot="1" x14ac:dyDescent="0.25">
      <c r="E193" s="327" t="s">
        <v>3051</v>
      </c>
      <c r="F193" s="327"/>
      <c r="G193" s="327"/>
      <c r="H193" s="327"/>
      <c r="I193" s="327"/>
      <c r="J193" s="327"/>
      <c r="K193" s="327"/>
      <c r="L193" s="95"/>
      <c r="M193" s="387">
        <f>M178+M179+M180+M181+M182+M183+M184+M187+M188+M189+M190+M191</f>
        <v>10541306.490000296</v>
      </c>
      <c r="N193" s="387"/>
      <c r="O193" s="387"/>
      <c r="P193" s="387"/>
      <c r="Q193" s="387"/>
      <c r="R193" s="44"/>
      <c r="S193" s="44"/>
      <c r="T193" s="44"/>
      <c r="U193" s="44"/>
      <c r="V193" s="44"/>
      <c r="W193" s="471"/>
      <c r="X193" s="471"/>
      <c r="Y193" s="471"/>
      <c r="Z193" s="471"/>
      <c r="AA193" s="471"/>
      <c r="AB193" s="471"/>
      <c r="AC193" s="385"/>
      <c r="AD193" s="320"/>
      <c r="AE193" s="320"/>
      <c r="AF193" s="320"/>
      <c r="AG193" s="320"/>
      <c r="AH193" s="386"/>
      <c r="AI193" s="320"/>
      <c r="AJ193" s="320"/>
      <c r="AK193" s="320"/>
      <c r="AL193" s="320"/>
    </row>
    <row r="194" spans="5:44" s="289" customFormat="1" ht="10.15" customHeight="1" thickTop="1" x14ac:dyDescent="0.2">
      <c r="E194" s="45"/>
      <c r="F194" s="45"/>
      <c r="G194" s="45"/>
      <c r="H194" s="45"/>
      <c r="I194" s="45"/>
      <c r="J194" s="45"/>
      <c r="K194" s="45"/>
      <c r="L194" s="95"/>
      <c r="M194" s="298"/>
      <c r="N194" s="298"/>
      <c r="O194" s="298"/>
      <c r="P194" s="298"/>
      <c r="Q194" s="298"/>
      <c r="R194" s="44"/>
      <c r="S194" s="44"/>
      <c r="T194" s="44"/>
      <c r="U194" s="44"/>
      <c r="V194" s="44"/>
      <c r="W194" s="299"/>
      <c r="X194" s="299"/>
      <c r="Y194" s="299"/>
      <c r="Z194" s="299"/>
      <c r="AA194" s="299"/>
      <c r="AB194" s="299"/>
      <c r="AC194" s="292"/>
      <c r="AD194" s="44"/>
      <c r="AE194" s="44"/>
      <c r="AF194" s="44"/>
      <c r="AG194" s="44"/>
      <c r="AH194" s="291"/>
      <c r="AI194" s="44"/>
      <c r="AJ194" s="44"/>
      <c r="AK194" s="44"/>
      <c r="AL194" s="44"/>
      <c r="AM194" s="38"/>
      <c r="AN194" s="38"/>
      <c r="AO194" s="38"/>
      <c r="AP194" s="38"/>
      <c r="AQ194" s="38"/>
      <c r="AR194" s="38"/>
    </row>
    <row r="195" spans="5:44" ht="15" customHeight="1" x14ac:dyDescent="0.2">
      <c r="E195" s="334" t="s">
        <v>3052</v>
      </c>
      <c r="F195" s="320"/>
      <c r="G195" s="320"/>
      <c r="H195" s="320"/>
      <c r="I195" s="320"/>
      <c r="J195" s="320"/>
      <c r="K195" s="320"/>
      <c r="L195" s="320"/>
      <c r="M195" s="320"/>
      <c r="N195" s="320"/>
      <c r="O195" s="320"/>
      <c r="P195" s="320"/>
      <c r="Q195" s="320"/>
      <c r="R195" s="320"/>
      <c r="S195" s="320"/>
      <c r="T195" s="320"/>
      <c r="U195" s="320"/>
      <c r="V195" s="320"/>
      <c r="W195" s="320"/>
      <c r="X195" s="320"/>
      <c r="Y195" s="320"/>
      <c r="Z195" s="320"/>
      <c r="AA195" s="320"/>
      <c r="AB195" s="320"/>
      <c r="AC195" s="320"/>
      <c r="AD195" s="320"/>
      <c r="AE195" s="320"/>
      <c r="AF195" s="320"/>
      <c r="AG195" s="320"/>
      <c r="AH195" s="320"/>
      <c r="AI195" s="320"/>
      <c r="AJ195" s="320"/>
      <c r="AK195" s="320"/>
      <c r="AL195" s="320"/>
    </row>
    <row r="196" spans="5:44" x14ac:dyDescent="0.2">
      <c r="E196" s="50"/>
    </row>
    <row r="197" spans="5:44" ht="12.6" customHeight="1" x14ac:dyDescent="0.2">
      <c r="E197" s="324" t="s">
        <v>3053</v>
      </c>
      <c r="F197" s="324"/>
      <c r="G197" s="324"/>
      <c r="H197" s="324"/>
      <c r="I197" s="324"/>
      <c r="J197" s="324"/>
      <c r="K197" s="324"/>
      <c r="L197" s="324"/>
      <c r="M197" s="324"/>
      <c r="N197" s="324"/>
      <c r="O197" s="324"/>
      <c r="P197" s="324"/>
      <c r="Q197" s="324"/>
      <c r="R197" s="324"/>
      <c r="S197" s="324"/>
      <c r="T197" s="324"/>
      <c r="U197" s="324"/>
      <c r="V197" s="324"/>
      <c r="W197" s="324"/>
      <c r="X197" s="324"/>
      <c r="Y197" s="324"/>
      <c r="Z197" s="324"/>
      <c r="AA197" s="324"/>
      <c r="AB197" s="324"/>
      <c r="AC197" s="324"/>
      <c r="AD197" s="324"/>
      <c r="AE197" s="324"/>
      <c r="AF197" s="324"/>
      <c r="AG197" s="324"/>
      <c r="AH197" s="324"/>
      <c r="AI197" s="324"/>
      <c r="AJ197" s="324"/>
      <c r="AK197" s="324"/>
      <c r="AL197" s="324"/>
      <c r="AM197" s="324"/>
      <c r="AN197" s="324"/>
      <c r="AO197" s="324"/>
      <c r="AP197" s="324"/>
      <c r="AQ197" s="324"/>
      <c r="AR197" s="324"/>
    </row>
    <row r="199" spans="5:44" x14ac:dyDescent="0.2">
      <c r="E199" s="391" t="s">
        <v>3054</v>
      </c>
      <c r="F199" s="391"/>
      <c r="G199" s="391"/>
      <c r="H199" s="391"/>
      <c r="I199" s="391"/>
      <c r="J199" s="391"/>
      <c r="K199" s="391"/>
      <c r="L199" s="44"/>
      <c r="M199" s="44"/>
      <c r="N199" s="44"/>
      <c r="P199" s="392">
        <v>0</v>
      </c>
      <c r="Q199" s="392"/>
      <c r="R199" s="392"/>
      <c r="S199" s="392"/>
      <c r="T199" s="392"/>
      <c r="U199" s="392"/>
      <c r="V199" s="392"/>
      <c r="Y199" s="61"/>
    </row>
    <row r="200" spans="5:44" x14ac:dyDescent="0.2">
      <c r="E200" s="391" t="s">
        <v>3180</v>
      </c>
      <c r="F200" s="391"/>
      <c r="G200" s="391"/>
      <c r="H200" s="391"/>
      <c r="I200" s="391"/>
      <c r="J200" s="391"/>
      <c r="K200" s="391"/>
      <c r="L200" s="44"/>
      <c r="M200" s="44"/>
      <c r="N200" s="44"/>
      <c r="P200" s="392">
        <v>0</v>
      </c>
      <c r="Q200" s="392"/>
      <c r="R200" s="392"/>
      <c r="S200" s="392"/>
      <c r="T200" s="392"/>
      <c r="U200" s="392"/>
      <c r="V200" s="392"/>
    </row>
    <row r="201" spans="5:44" x14ac:dyDescent="0.2">
      <c r="E201" s="391" t="s">
        <v>3055</v>
      </c>
      <c r="F201" s="391"/>
      <c r="G201" s="391"/>
      <c r="H201" s="391"/>
      <c r="I201" s="391"/>
      <c r="J201" s="391"/>
      <c r="K201" s="391"/>
      <c r="L201" s="44"/>
      <c r="M201" s="44"/>
      <c r="N201" s="44"/>
      <c r="P201" s="392">
        <v>0</v>
      </c>
      <c r="Q201" s="392"/>
      <c r="R201" s="392"/>
      <c r="S201" s="392"/>
      <c r="T201" s="392"/>
      <c r="U201" s="392"/>
      <c r="V201" s="392"/>
    </row>
    <row r="202" spans="5:44" x14ac:dyDescent="0.2">
      <c r="E202" s="391" t="s">
        <v>3056</v>
      </c>
      <c r="F202" s="391"/>
      <c r="G202" s="391"/>
      <c r="H202" s="391"/>
      <c r="I202" s="391"/>
      <c r="J202" s="391"/>
      <c r="K202" s="391"/>
      <c r="L202" s="44"/>
      <c r="M202" s="44"/>
      <c r="N202" s="44"/>
      <c r="P202" s="392">
        <v>0</v>
      </c>
      <c r="Q202" s="392"/>
      <c r="R202" s="392"/>
      <c r="S202" s="392"/>
      <c r="T202" s="392"/>
      <c r="U202" s="392"/>
      <c r="V202" s="392"/>
    </row>
    <row r="203" spans="5:44" x14ac:dyDescent="0.2">
      <c r="E203" s="391" t="s">
        <v>3181</v>
      </c>
      <c r="F203" s="391"/>
      <c r="G203" s="391"/>
      <c r="H203" s="391"/>
      <c r="I203" s="391"/>
      <c r="J203" s="391"/>
      <c r="K203" s="391"/>
      <c r="L203" s="44"/>
      <c r="M203" s="44"/>
      <c r="P203" s="393">
        <v>0</v>
      </c>
      <c r="Q203" s="393"/>
      <c r="R203" s="393"/>
      <c r="S203" s="393"/>
      <c r="T203" s="393"/>
      <c r="U203" s="393"/>
      <c r="V203" s="393"/>
    </row>
    <row r="204" spans="5:44" x14ac:dyDescent="0.2">
      <c r="E204" s="41"/>
    </row>
    <row r="205" spans="5:44" x14ac:dyDescent="0.2">
      <c r="E205" s="391" t="s">
        <v>3057</v>
      </c>
      <c r="F205" s="320"/>
      <c r="G205" s="320"/>
      <c r="H205" s="320"/>
      <c r="I205" s="320"/>
      <c r="J205" s="320"/>
      <c r="K205" s="320"/>
      <c r="L205" s="320"/>
      <c r="M205" s="320"/>
      <c r="N205" s="320"/>
      <c r="P205" s="389" t="str">
        <f>IF(P202=P203,"Yes","No")</f>
        <v>Yes</v>
      </c>
      <c r="Q205" s="389"/>
      <c r="R205" s="389"/>
      <c r="S205" s="389"/>
      <c r="T205" s="389"/>
      <c r="U205" s="389"/>
      <c r="V205" s="389"/>
    </row>
    <row r="206" spans="5:44" s="289" customFormat="1" ht="11.45" customHeight="1" x14ac:dyDescent="0.2">
      <c r="E206" s="290"/>
      <c r="F206" s="44"/>
      <c r="G206" s="44"/>
      <c r="H206" s="44"/>
      <c r="I206" s="44"/>
      <c r="J206" s="44"/>
      <c r="K206" s="44"/>
      <c r="L206" s="44"/>
      <c r="M206" s="44"/>
      <c r="N206" s="44"/>
      <c r="O206" s="38"/>
      <c r="P206" s="293"/>
      <c r="Q206" s="293"/>
      <c r="R206" s="293"/>
      <c r="S206" s="293"/>
      <c r="T206" s="293"/>
      <c r="U206" s="293"/>
      <c r="V206" s="293"/>
      <c r="W206" s="38"/>
      <c r="X206" s="38"/>
      <c r="Y206" s="38"/>
      <c r="Z206" s="38"/>
      <c r="AA206" s="38"/>
      <c r="AB206" s="38"/>
      <c r="AC206" s="38"/>
      <c r="AD206" s="38"/>
      <c r="AE206" s="38"/>
      <c r="AF206" s="38"/>
      <c r="AG206" s="38"/>
      <c r="AH206" s="38"/>
      <c r="AI206" s="38"/>
      <c r="AJ206" s="38"/>
      <c r="AK206" s="38"/>
      <c r="AL206" s="38"/>
      <c r="AM206" s="38"/>
      <c r="AN206" s="38"/>
      <c r="AO206" s="38"/>
      <c r="AP206" s="38"/>
      <c r="AQ206" s="38"/>
      <c r="AR206" s="38"/>
    </row>
    <row r="207" spans="5:44" ht="19.5" customHeight="1" x14ac:dyDescent="0.2">
      <c r="E207" s="343" t="s">
        <v>3270</v>
      </c>
      <c r="F207" s="343"/>
      <c r="G207" s="343"/>
      <c r="H207" s="343"/>
      <c r="I207" s="343"/>
      <c r="J207" s="343"/>
      <c r="K207" s="343"/>
      <c r="L207" s="343"/>
      <c r="M207" s="343"/>
      <c r="N207" s="343"/>
      <c r="O207" s="343"/>
      <c r="P207" s="343"/>
      <c r="Q207" s="343"/>
      <c r="R207" s="343"/>
      <c r="S207" s="343"/>
      <c r="T207" s="343"/>
      <c r="U207" s="343"/>
      <c r="V207" s="343"/>
      <c r="W207" s="343"/>
      <c r="X207" s="343"/>
      <c r="Y207" s="343"/>
      <c r="Z207" s="343"/>
      <c r="AA207" s="343"/>
      <c r="AB207" s="343"/>
      <c r="AC207" s="343"/>
      <c r="AD207" s="343"/>
      <c r="AE207" s="343"/>
      <c r="AF207" s="343"/>
      <c r="AG207" s="343"/>
      <c r="AH207" s="343"/>
      <c r="AI207" s="343"/>
      <c r="AJ207" s="343"/>
      <c r="AK207" s="343"/>
      <c r="AL207" s="343"/>
      <c r="AM207" s="343"/>
      <c r="AN207" s="343"/>
      <c r="AO207" s="343"/>
      <c r="AP207" s="343"/>
      <c r="AQ207" s="343"/>
    </row>
    <row r="209" spans="5:44" ht="12.6" customHeight="1" x14ac:dyDescent="0.2">
      <c r="E209" s="324" t="s">
        <v>3058</v>
      </c>
      <c r="F209" s="324"/>
      <c r="G209" s="324"/>
      <c r="H209" s="324"/>
      <c r="I209" s="324"/>
      <c r="J209" s="324"/>
      <c r="K209" s="324"/>
      <c r="L209" s="324"/>
      <c r="M209" s="324"/>
      <c r="N209" s="324"/>
      <c r="O209" s="324"/>
      <c r="P209" s="324"/>
      <c r="Q209" s="324"/>
      <c r="R209" s="324"/>
      <c r="S209" s="324"/>
      <c r="T209" s="324"/>
      <c r="U209" s="324"/>
      <c r="V209" s="324"/>
      <c r="W209" s="324"/>
      <c r="X209" s="324"/>
      <c r="Y209" s="324"/>
      <c r="Z209" s="324"/>
      <c r="AA209" s="324"/>
      <c r="AB209" s="324"/>
      <c r="AC209" s="324"/>
      <c r="AD209" s="324"/>
      <c r="AE209" s="324"/>
      <c r="AF209" s="324"/>
      <c r="AG209" s="324"/>
      <c r="AH209" s="324"/>
      <c r="AI209" s="324"/>
      <c r="AJ209" s="324"/>
      <c r="AK209" s="324"/>
      <c r="AL209" s="324"/>
      <c r="AM209" s="324"/>
      <c r="AN209" s="324"/>
      <c r="AO209" s="324"/>
      <c r="AP209" s="324"/>
      <c r="AQ209" s="324"/>
      <c r="AR209" s="324"/>
    </row>
    <row r="210" spans="5:44" x14ac:dyDescent="0.2">
      <c r="E210" s="319" t="s">
        <v>3059</v>
      </c>
      <c r="F210" s="320"/>
      <c r="G210" s="320"/>
      <c r="H210" s="320"/>
      <c r="I210" s="320"/>
      <c r="J210" s="321"/>
      <c r="K210" s="320"/>
      <c r="L210" s="320"/>
      <c r="M210" s="320"/>
      <c r="N210" s="320"/>
      <c r="O210" s="320"/>
      <c r="P210" s="320"/>
      <c r="Q210" s="320"/>
      <c r="R210" s="320"/>
      <c r="S210" s="320"/>
      <c r="T210" s="326" t="s">
        <v>3020</v>
      </c>
      <c r="U210" s="472"/>
      <c r="V210" s="472"/>
      <c r="W210" s="472"/>
      <c r="X210" s="472"/>
      <c r="Y210" s="472"/>
      <c r="Z210" s="472"/>
      <c r="AA210" s="472"/>
      <c r="AB210" s="472"/>
      <c r="AC210" s="472"/>
      <c r="AD210" s="472"/>
      <c r="AE210" s="472"/>
      <c r="AF210" s="472"/>
      <c r="AG210" s="472"/>
      <c r="AH210" s="472"/>
      <c r="AI210" s="472"/>
      <c r="AJ210" s="472"/>
      <c r="AK210" s="472"/>
    </row>
    <row r="211" spans="5:44" ht="12.6" customHeight="1" x14ac:dyDescent="0.2">
      <c r="E211" s="319" t="s">
        <v>3060</v>
      </c>
      <c r="F211" s="320"/>
      <c r="G211" s="320"/>
      <c r="H211" s="320"/>
      <c r="I211" s="320"/>
      <c r="J211" s="321">
        <v>1458846703.0799999</v>
      </c>
      <c r="K211" s="321"/>
      <c r="L211" s="321"/>
      <c r="M211" s="321"/>
      <c r="N211" s="321"/>
      <c r="O211" s="321"/>
      <c r="P211" s="321"/>
      <c r="Q211" s="321"/>
      <c r="R211" s="321"/>
      <c r="S211" s="321"/>
      <c r="T211" s="321"/>
      <c r="U211" s="321"/>
      <c r="V211" s="321"/>
      <c r="W211" s="321"/>
      <c r="X211" s="321"/>
      <c r="Y211" s="321"/>
      <c r="Z211" s="321"/>
      <c r="AA211" s="44"/>
      <c r="AB211" s="44"/>
      <c r="AC211" s="44"/>
      <c r="AD211" s="44"/>
      <c r="AE211" s="44"/>
      <c r="AF211" s="44"/>
      <c r="AG211" s="44"/>
      <c r="AH211" s="44"/>
      <c r="AI211" s="44"/>
      <c r="AJ211" s="44"/>
      <c r="AK211" s="44"/>
    </row>
    <row r="212" spans="5:44" ht="12.6" customHeight="1" x14ac:dyDescent="0.2">
      <c r="E212" s="319" t="s">
        <v>3061</v>
      </c>
      <c r="F212" s="320"/>
      <c r="G212" s="320"/>
      <c r="H212" s="320"/>
      <c r="I212" s="320"/>
      <c r="J212" s="385">
        <v>2862</v>
      </c>
      <c r="K212" s="385"/>
      <c r="L212" s="385"/>
      <c r="M212" s="385"/>
      <c r="N212" s="385"/>
      <c r="O212" s="385"/>
      <c r="P212" s="385"/>
      <c r="Q212" s="385"/>
      <c r="R212" s="385"/>
      <c r="S212" s="385"/>
      <c r="T212" s="385"/>
      <c r="U212" s="385"/>
      <c r="V212" s="385"/>
      <c r="W212" s="385"/>
      <c r="X212" s="385"/>
      <c r="Y212" s="385"/>
      <c r="Z212" s="385"/>
      <c r="AA212" s="44"/>
      <c r="AB212" s="44"/>
      <c r="AC212" s="44"/>
      <c r="AD212" s="44"/>
      <c r="AE212" s="44"/>
      <c r="AF212" s="44"/>
      <c r="AG212" s="44"/>
      <c r="AH212" s="44"/>
      <c r="AI212" s="44"/>
      <c r="AJ212" s="44"/>
      <c r="AK212" s="44"/>
    </row>
    <row r="213" spans="5:44" ht="12.6" customHeight="1" x14ac:dyDescent="0.2">
      <c r="E213" s="319" t="s">
        <v>3062</v>
      </c>
      <c r="F213" s="320"/>
      <c r="G213" s="320"/>
      <c r="H213" s="320"/>
      <c r="I213" s="320"/>
      <c r="J213" s="321">
        <v>509729.80540880508</v>
      </c>
      <c r="K213" s="321"/>
      <c r="L213" s="321"/>
      <c r="M213" s="321"/>
      <c r="N213" s="321"/>
      <c r="O213" s="321"/>
      <c r="P213" s="321"/>
      <c r="Q213" s="321"/>
      <c r="R213" s="321"/>
      <c r="S213" s="321"/>
      <c r="T213" s="321"/>
      <c r="U213" s="321"/>
      <c r="V213" s="321"/>
      <c r="W213" s="321"/>
      <c r="X213" s="321"/>
      <c r="Y213" s="321"/>
      <c r="Z213" s="321"/>
      <c r="AA213" s="44"/>
      <c r="AB213" s="44"/>
      <c r="AC213" s="44"/>
      <c r="AD213" s="44"/>
      <c r="AE213" s="44"/>
      <c r="AF213" s="44"/>
      <c r="AG213" s="44"/>
      <c r="AH213" s="44"/>
      <c r="AI213" s="44"/>
      <c r="AJ213" s="44"/>
      <c r="AK213" s="44"/>
    </row>
    <row r="214" spans="5:44" ht="12.6" customHeight="1" x14ac:dyDescent="0.2">
      <c r="E214" s="319" t="s">
        <v>3063</v>
      </c>
      <c r="F214" s="320"/>
      <c r="G214" s="320"/>
      <c r="H214" s="320"/>
      <c r="I214" s="320"/>
      <c r="J214" s="385">
        <v>2862</v>
      </c>
      <c r="K214" s="385"/>
      <c r="L214" s="385"/>
      <c r="M214" s="385"/>
      <c r="N214" s="385"/>
      <c r="O214" s="385"/>
      <c r="P214" s="385"/>
      <c r="Q214" s="385"/>
      <c r="R214" s="385"/>
      <c r="S214" s="385"/>
      <c r="T214" s="385"/>
      <c r="U214" s="385"/>
      <c r="V214" s="385"/>
      <c r="W214" s="385"/>
      <c r="X214" s="385"/>
      <c r="Y214" s="385"/>
      <c r="Z214" s="385"/>
      <c r="AA214" s="44"/>
      <c r="AB214" s="44"/>
      <c r="AC214" s="44"/>
      <c r="AD214" s="44"/>
      <c r="AE214" s="44"/>
      <c r="AF214" s="44"/>
      <c r="AG214" s="44"/>
      <c r="AH214" s="44"/>
      <c r="AI214" s="44"/>
      <c r="AJ214" s="44"/>
      <c r="AK214" s="44"/>
    </row>
    <row r="215" spans="5:44" ht="12.6" customHeight="1" x14ac:dyDescent="0.2">
      <c r="E215" s="319" t="s">
        <v>3064</v>
      </c>
      <c r="F215" s="320"/>
      <c r="G215" s="320"/>
      <c r="H215" s="320"/>
      <c r="I215" s="320"/>
      <c r="J215" s="385">
        <v>2862</v>
      </c>
      <c r="K215" s="385"/>
      <c r="L215" s="385"/>
      <c r="M215" s="385"/>
      <c r="N215" s="385"/>
      <c r="O215" s="385"/>
      <c r="P215" s="385"/>
      <c r="Q215" s="385"/>
      <c r="R215" s="385"/>
      <c r="S215" s="385"/>
      <c r="T215" s="385"/>
      <c r="U215" s="385"/>
      <c r="V215" s="385"/>
      <c r="W215" s="385"/>
      <c r="X215" s="385"/>
      <c r="Y215" s="385"/>
      <c r="Z215" s="385"/>
      <c r="AA215" s="44"/>
      <c r="AB215" s="44"/>
      <c r="AC215" s="44"/>
      <c r="AD215" s="44"/>
      <c r="AE215" s="44"/>
      <c r="AF215" s="44"/>
      <c r="AG215" s="44"/>
      <c r="AH215" s="44"/>
      <c r="AI215" s="44"/>
      <c r="AJ215" s="44"/>
      <c r="AK215" s="44"/>
    </row>
    <row r="216" spans="5:44" ht="12.6" customHeight="1" x14ac:dyDescent="0.2">
      <c r="E216" s="319" t="s">
        <v>3065</v>
      </c>
      <c r="F216" s="320"/>
      <c r="G216" s="320"/>
      <c r="H216" s="320"/>
      <c r="I216" s="320"/>
      <c r="J216" s="338">
        <v>0.63256564214313182</v>
      </c>
      <c r="K216" s="338"/>
      <c r="L216" s="338"/>
      <c r="M216" s="338"/>
      <c r="N216" s="338"/>
      <c r="O216" s="338"/>
      <c r="P216" s="338"/>
      <c r="Q216" s="338"/>
      <c r="R216" s="338"/>
      <c r="S216" s="338"/>
      <c r="T216" s="338"/>
      <c r="U216" s="338"/>
      <c r="V216" s="338"/>
      <c r="W216" s="338"/>
      <c r="X216" s="338"/>
      <c r="Y216" s="338"/>
      <c r="Z216" s="338"/>
      <c r="AA216" s="44"/>
      <c r="AB216" s="44"/>
      <c r="AC216" s="44"/>
      <c r="AD216" s="44"/>
      <c r="AE216" s="44"/>
      <c r="AF216" s="44"/>
      <c r="AG216" s="44"/>
      <c r="AH216" s="44"/>
      <c r="AI216" s="44"/>
      <c r="AJ216" s="44"/>
      <c r="AK216" s="44"/>
    </row>
    <row r="217" spans="5:44" ht="12.6" customHeight="1" x14ac:dyDescent="0.2">
      <c r="E217" s="319" t="s">
        <v>3066</v>
      </c>
      <c r="F217" s="320"/>
      <c r="G217" s="320"/>
      <c r="H217" s="320"/>
      <c r="I217" s="320"/>
      <c r="J217" s="338">
        <v>0.64433275998024886</v>
      </c>
      <c r="K217" s="338"/>
      <c r="L217" s="338"/>
      <c r="M217" s="338"/>
      <c r="N217" s="338"/>
      <c r="O217" s="338"/>
      <c r="P217" s="338"/>
      <c r="Q217" s="338"/>
      <c r="R217" s="338"/>
      <c r="S217" s="338"/>
      <c r="T217" s="338"/>
      <c r="U217" s="338"/>
      <c r="V217" s="338"/>
      <c r="W217" s="338"/>
      <c r="X217" s="338"/>
      <c r="Y217" s="338"/>
      <c r="Z217" s="338"/>
      <c r="AA217" s="44"/>
      <c r="AB217" s="44"/>
      <c r="AC217" s="44"/>
      <c r="AD217" s="44"/>
      <c r="AE217" s="44"/>
      <c r="AF217" s="44"/>
      <c r="AG217" s="44"/>
      <c r="AH217" s="44"/>
      <c r="AI217" s="44"/>
      <c r="AJ217" s="44"/>
      <c r="AK217" s="44"/>
    </row>
    <row r="218" spans="5:44" ht="12.6" customHeight="1" x14ac:dyDescent="0.2">
      <c r="E218" s="319" t="s">
        <v>3067</v>
      </c>
      <c r="F218" s="320"/>
      <c r="G218" s="320"/>
      <c r="H218" s="320"/>
      <c r="I218" s="320"/>
      <c r="J218" s="338">
        <v>0.63260042198244804</v>
      </c>
      <c r="K218" s="338"/>
      <c r="L218" s="338"/>
      <c r="M218" s="338"/>
      <c r="N218" s="338"/>
      <c r="O218" s="338"/>
      <c r="P218" s="338"/>
      <c r="Q218" s="338"/>
      <c r="R218" s="338"/>
      <c r="S218" s="338"/>
      <c r="T218" s="338"/>
      <c r="U218" s="338"/>
      <c r="V218" s="338"/>
      <c r="W218" s="338"/>
      <c r="X218" s="338"/>
      <c r="Y218" s="338"/>
      <c r="Z218" s="338"/>
      <c r="AA218" s="44"/>
      <c r="AB218" s="44"/>
      <c r="AC218" s="44"/>
      <c r="AD218" s="44"/>
      <c r="AE218" s="44"/>
      <c r="AF218" s="44"/>
      <c r="AG218" s="44"/>
      <c r="AH218" s="44"/>
      <c r="AI218" s="44"/>
      <c r="AJ218" s="44"/>
      <c r="AK218" s="44"/>
    </row>
    <row r="219" spans="5:44" ht="12.6" customHeight="1" x14ac:dyDescent="0.2">
      <c r="E219" s="319" t="s">
        <v>3068</v>
      </c>
      <c r="F219" s="320"/>
      <c r="G219" s="320"/>
      <c r="H219" s="320"/>
      <c r="I219" s="320"/>
      <c r="J219" s="338">
        <v>0.61543490972748438</v>
      </c>
      <c r="K219" s="338"/>
      <c r="L219" s="338"/>
      <c r="M219" s="338"/>
      <c r="N219" s="338"/>
      <c r="O219" s="338"/>
      <c r="P219" s="338"/>
      <c r="Q219" s="338"/>
      <c r="R219" s="338"/>
      <c r="S219" s="338"/>
      <c r="T219" s="338"/>
      <c r="U219" s="338"/>
      <c r="V219" s="338"/>
      <c r="W219" s="338"/>
      <c r="X219" s="338"/>
      <c r="Y219" s="338"/>
      <c r="Z219" s="338"/>
      <c r="AA219" s="44"/>
      <c r="AB219" s="44"/>
      <c r="AC219" s="44"/>
      <c r="AD219" s="44"/>
      <c r="AE219" s="44"/>
      <c r="AF219" s="44"/>
      <c r="AG219" s="44"/>
      <c r="AH219" s="44"/>
      <c r="AI219" s="44"/>
      <c r="AJ219" s="44"/>
      <c r="AK219" s="44"/>
    </row>
    <row r="220" spans="5:44" ht="12.6" customHeight="1" x14ac:dyDescent="0.2">
      <c r="E220" s="319" t="s">
        <v>3069</v>
      </c>
      <c r="F220" s="320"/>
      <c r="G220" s="320"/>
      <c r="H220" s="320"/>
      <c r="I220" s="320"/>
      <c r="J220" s="338">
        <v>0.62627392745076804</v>
      </c>
      <c r="K220" s="338"/>
      <c r="L220" s="338"/>
      <c r="M220" s="338"/>
      <c r="N220" s="338"/>
      <c r="O220" s="338"/>
      <c r="P220" s="338"/>
      <c r="Q220" s="338"/>
      <c r="R220" s="338"/>
      <c r="S220" s="338"/>
      <c r="T220" s="338"/>
      <c r="U220" s="338"/>
      <c r="V220" s="338"/>
      <c r="W220" s="338"/>
      <c r="X220" s="338"/>
      <c r="Y220" s="338"/>
      <c r="Z220" s="338"/>
      <c r="AA220" s="44"/>
      <c r="AB220" s="44"/>
      <c r="AC220" s="44"/>
      <c r="AD220" s="44"/>
      <c r="AE220" s="44"/>
      <c r="AF220" s="44"/>
      <c r="AG220" s="44"/>
      <c r="AH220" s="44"/>
      <c r="AI220" s="44"/>
      <c r="AJ220" s="44"/>
      <c r="AK220" s="44"/>
    </row>
    <row r="221" spans="5:44" ht="12.6" customHeight="1" x14ac:dyDescent="0.2">
      <c r="E221" s="319" t="s">
        <v>3070</v>
      </c>
      <c r="F221" s="320"/>
      <c r="G221" s="320"/>
      <c r="H221" s="320"/>
      <c r="I221" s="320"/>
      <c r="J221" s="384">
        <v>12.36298381294759</v>
      </c>
      <c r="K221" s="384"/>
      <c r="L221" s="384"/>
      <c r="M221" s="384"/>
      <c r="N221" s="384"/>
      <c r="O221" s="384"/>
      <c r="P221" s="384"/>
      <c r="Q221" s="384"/>
      <c r="R221" s="384"/>
      <c r="S221" s="384"/>
      <c r="T221" s="384"/>
      <c r="U221" s="384"/>
      <c r="V221" s="384"/>
      <c r="W221" s="384"/>
      <c r="X221" s="384"/>
      <c r="Y221" s="384"/>
      <c r="Z221" s="384"/>
      <c r="AA221" s="62" t="s">
        <v>3071</v>
      </c>
      <c r="AB221" s="44"/>
      <c r="AC221" s="44"/>
      <c r="AD221" s="44"/>
      <c r="AE221" s="44"/>
      <c r="AF221" s="44"/>
      <c r="AG221" s="44"/>
      <c r="AH221" s="44"/>
      <c r="AI221" s="44"/>
      <c r="AJ221" s="44"/>
      <c r="AK221" s="44"/>
    </row>
    <row r="222" spans="5:44" ht="12.6" customHeight="1" x14ac:dyDescent="0.2">
      <c r="E222" s="319" t="s">
        <v>3072</v>
      </c>
      <c r="F222" s="320"/>
      <c r="G222" s="320"/>
      <c r="H222" s="320"/>
      <c r="I222" s="320"/>
      <c r="J222" s="338">
        <v>5.9264085864216311E-2</v>
      </c>
      <c r="K222" s="338"/>
      <c r="L222" s="338"/>
      <c r="M222" s="338"/>
      <c r="N222" s="338"/>
      <c r="O222" s="338"/>
      <c r="P222" s="338"/>
      <c r="Q222" s="338"/>
      <c r="R222" s="338"/>
      <c r="S222" s="338"/>
      <c r="T222" s="338"/>
      <c r="U222" s="338"/>
      <c r="V222" s="338"/>
      <c r="W222" s="338"/>
      <c r="X222" s="338"/>
      <c r="Y222" s="338"/>
      <c r="Z222" s="338"/>
      <c r="AA222" s="44"/>
      <c r="AB222" s="44"/>
      <c r="AC222" s="44"/>
      <c r="AD222" s="44"/>
      <c r="AE222" s="44"/>
      <c r="AF222" s="44"/>
      <c r="AG222" s="44"/>
      <c r="AH222" s="44"/>
      <c r="AI222" s="44"/>
      <c r="AJ222" s="44"/>
      <c r="AK222" s="44"/>
    </row>
    <row r="223" spans="5:44" ht="12.6" customHeight="1" x14ac:dyDescent="0.2">
      <c r="E223" s="319" t="s">
        <v>3073</v>
      </c>
      <c r="F223" s="320"/>
      <c r="G223" s="320"/>
      <c r="H223" s="320"/>
      <c r="I223" s="320"/>
      <c r="J223" s="384">
        <v>23.0533301789117</v>
      </c>
      <c r="K223" s="384"/>
      <c r="L223" s="384"/>
      <c r="M223" s="384"/>
      <c r="N223" s="384"/>
      <c r="O223" s="384"/>
      <c r="P223" s="384"/>
      <c r="Q223" s="384"/>
      <c r="R223" s="384"/>
      <c r="S223" s="384"/>
      <c r="T223" s="384"/>
      <c r="U223" s="384"/>
      <c r="V223" s="384"/>
      <c r="W223" s="384"/>
      <c r="X223" s="384"/>
      <c r="Y223" s="384"/>
      <c r="Z223" s="384"/>
      <c r="AA223" s="62" t="s">
        <v>3071</v>
      </c>
      <c r="AB223" s="44"/>
      <c r="AC223" s="44"/>
      <c r="AD223" s="44"/>
      <c r="AE223" s="44"/>
      <c r="AF223" s="44"/>
      <c r="AG223" s="44"/>
      <c r="AH223" s="44"/>
      <c r="AI223" s="44"/>
      <c r="AJ223" s="44"/>
      <c r="AK223" s="44"/>
    </row>
    <row r="224" spans="5:44" ht="12.6" customHeight="1" x14ac:dyDescent="0.2">
      <c r="E224" s="319" t="s">
        <v>3074</v>
      </c>
      <c r="F224" s="320"/>
      <c r="G224" s="320"/>
      <c r="H224" s="320"/>
      <c r="I224" s="320"/>
      <c r="J224" s="384">
        <v>10.690346365964109</v>
      </c>
      <c r="K224" s="384"/>
      <c r="L224" s="384"/>
      <c r="M224" s="384"/>
      <c r="N224" s="384"/>
      <c r="O224" s="384"/>
      <c r="P224" s="384"/>
      <c r="Q224" s="384"/>
      <c r="R224" s="384"/>
      <c r="S224" s="384"/>
      <c r="T224" s="384"/>
      <c r="U224" s="384"/>
      <c r="V224" s="384"/>
      <c r="W224" s="384"/>
      <c r="X224" s="384"/>
      <c r="Y224" s="384"/>
      <c r="Z224" s="384"/>
      <c r="AA224" s="62" t="s">
        <v>3071</v>
      </c>
      <c r="AB224" s="44"/>
      <c r="AC224" s="44"/>
      <c r="AD224" s="44"/>
      <c r="AE224" s="44"/>
      <c r="AF224" s="44"/>
      <c r="AG224" s="44"/>
      <c r="AH224" s="44"/>
      <c r="AI224" s="44"/>
      <c r="AJ224" s="44"/>
      <c r="AK224" s="44"/>
    </row>
    <row r="225" spans="5:44" ht="45" customHeight="1" x14ac:dyDescent="0.2">
      <c r="E225" s="343" t="s">
        <v>3202</v>
      </c>
      <c r="F225" s="343"/>
      <c r="G225" s="343"/>
      <c r="H225" s="343"/>
      <c r="I225" s="343"/>
      <c r="J225" s="343"/>
      <c r="K225" s="343"/>
      <c r="L225" s="343"/>
      <c r="M225" s="343"/>
      <c r="N225" s="343"/>
      <c r="O225" s="343"/>
      <c r="P225" s="343"/>
      <c r="Q225" s="343"/>
      <c r="R225" s="343"/>
      <c r="S225" s="343"/>
      <c r="T225" s="343"/>
      <c r="U225" s="343"/>
      <c r="V225" s="343"/>
      <c r="W225" s="343"/>
      <c r="X225" s="343"/>
      <c r="Y225" s="343"/>
      <c r="Z225" s="343"/>
      <c r="AA225" s="343"/>
      <c r="AB225" s="343"/>
      <c r="AC225" s="343"/>
      <c r="AD225" s="343"/>
      <c r="AE225" s="343"/>
      <c r="AF225" s="343"/>
      <c r="AG225" s="343"/>
      <c r="AH225" s="343"/>
      <c r="AI225" s="343"/>
      <c r="AJ225" s="343"/>
      <c r="AK225" s="343"/>
      <c r="AL225" s="343"/>
      <c r="AM225" s="343"/>
      <c r="AN225" s="343"/>
      <c r="AO225" s="343"/>
      <c r="AP225" s="343"/>
      <c r="AQ225" s="343"/>
      <c r="AR225" s="343"/>
    </row>
    <row r="227" spans="5:44" ht="12.6" customHeight="1" x14ac:dyDescent="0.2">
      <c r="E227" s="324" t="s">
        <v>3075</v>
      </c>
      <c r="F227" s="324"/>
      <c r="G227" s="324"/>
      <c r="H227" s="324"/>
      <c r="I227" s="324"/>
      <c r="J227" s="324"/>
      <c r="K227" s="324"/>
      <c r="L227" s="324"/>
      <c r="M227" s="324"/>
      <c r="N227" s="324"/>
      <c r="O227" s="324"/>
      <c r="P227" s="324"/>
      <c r="Q227" s="324"/>
      <c r="R227" s="324"/>
      <c r="S227" s="324"/>
      <c r="T227" s="324"/>
      <c r="U227" s="324"/>
      <c r="V227" s="324"/>
      <c r="W227" s="324"/>
      <c r="X227" s="324"/>
      <c r="Y227" s="324"/>
      <c r="Z227" s="324"/>
      <c r="AA227" s="324"/>
      <c r="AB227" s="324"/>
      <c r="AC227" s="324"/>
      <c r="AD227" s="324"/>
      <c r="AE227" s="324"/>
      <c r="AF227" s="324"/>
      <c r="AG227" s="324"/>
      <c r="AH227" s="324"/>
      <c r="AI227" s="324"/>
      <c r="AJ227" s="324"/>
      <c r="AK227" s="324"/>
      <c r="AL227" s="324"/>
      <c r="AM227" s="324"/>
      <c r="AN227" s="324"/>
      <c r="AO227" s="324"/>
      <c r="AP227" s="324"/>
      <c r="AQ227" s="324"/>
      <c r="AR227" s="324"/>
    </row>
    <row r="228" spans="5:44" ht="12.6" customHeight="1" x14ac:dyDescent="0.2">
      <c r="E228" s="380" t="s">
        <v>3076</v>
      </c>
      <c r="F228" s="320"/>
      <c r="G228" s="320"/>
      <c r="H228" s="381" t="s">
        <v>936</v>
      </c>
      <c r="I228" s="320"/>
      <c r="J228" s="320"/>
      <c r="K228" s="320"/>
      <c r="L228" s="320"/>
      <c r="M228" s="320"/>
      <c r="N228" s="320"/>
      <c r="O228" s="320"/>
      <c r="P228" s="320"/>
      <c r="Q228" s="381" t="s">
        <v>3077</v>
      </c>
      <c r="R228" s="320"/>
      <c r="S228" s="320"/>
      <c r="T228" s="320"/>
      <c r="U228" s="320"/>
      <c r="V228" s="320"/>
      <c r="W228" s="320"/>
      <c r="X228" s="320"/>
      <c r="Y228" s="320"/>
      <c r="Z228" s="381" t="s">
        <v>3078</v>
      </c>
      <c r="AA228" s="320"/>
      <c r="AB228" s="320"/>
      <c r="AC228" s="320"/>
      <c r="AD228" s="320"/>
      <c r="AE228" s="381" t="s">
        <v>3077</v>
      </c>
      <c r="AF228" s="381"/>
      <c r="AG228" s="381"/>
      <c r="AH228" s="381"/>
      <c r="AI228" s="381"/>
      <c r="AJ228" s="381"/>
      <c r="AK228" s="381"/>
      <c r="AL228" s="381"/>
      <c r="AM228" s="381"/>
    </row>
    <row r="229" spans="5:44" ht="12.6" customHeight="1" x14ac:dyDescent="0.2">
      <c r="E229" s="362" t="s">
        <v>3079</v>
      </c>
      <c r="F229" s="362"/>
      <c r="G229" s="362"/>
      <c r="H229" s="362"/>
      <c r="I229" s="362"/>
      <c r="J229" s="362"/>
      <c r="K229" s="378">
        <v>2862</v>
      </c>
      <c r="L229" s="378"/>
      <c r="M229" s="378"/>
      <c r="N229" s="378"/>
      <c r="O229" s="378"/>
      <c r="P229" s="378"/>
      <c r="Q229" s="379">
        <v>1</v>
      </c>
      <c r="R229" s="320"/>
      <c r="S229" s="320"/>
      <c r="T229" s="320"/>
      <c r="U229" s="320"/>
      <c r="V229" s="320"/>
      <c r="W229" s="320"/>
      <c r="X229" s="320"/>
      <c r="Y229" s="320"/>
      <c r="Z229" s="354">
        <v>1458846703.0799999</v>
      </c>
      <c r="AA229" s="320"/>
      <c r="AB229" s="320"/>
      <c r="AC229" s="320"/>
      <c r="AD229" s="320"/>
      <c r="AE229" s="379">
        <v>1</v>
      </c>
      <c r="AF229" s="379"/>
      <c r="AG229" s="379"/>
      <c r="AH229" s="379"/>
      <c r="AI229" s="379"/>
      <c r="AJ229" s="379"/>
      <c r="AK229" s="379"/>
      <c r="AL229" s="379"/>
      <c r="AM229" s="379"/>
    </row>
    <row r="230" spans="5:44" ht="12.6" customHeight="1" x14ac:dyDescent="0.2">
      <c r="E230" s="362" t="s">
        <v>3080</v>
      </c>
      <c r="F230" s="320"/>
      <c r="G230" s="320"/>
      <c r="H230" s="378">
        <v>0</v>
      </c>
      <c r="I230" s="320"/>
      <c r="J230" s="320"/>
      <c r="K230" s="320"/>
      <c r="L230" s="320"/>
      <c r="M230" s="320"/>
      <c r="N230" s="320"/>
      <c r="O230" s="320"/>
      <c r="P230" s="320"/>
      <c r="Q230" s="379">
        <v>0</v>
      </c>
      <c r="R230" s="320"/>
      <c r="S230" s="320"/>
      <c r="T230" s="320"/>
      <c r="U230" s="320"/>
      <c r="V230" s="320"/>
      <c r="W230" s="320"/>
      <c r="X230" s="320"/>
      <c r="Y230" s="320"/>
      <c r="Z230" s="354">
        <v>0</v>
      </c>
      <c r="AA230" s="320"/>
      <c r="AB230" s="320"/>
      <c r="AC230" s="320"/>
      <c r="AD230" s="320"/>
      <c r="AE230" s="379">
        <v>0</v>
      </c>
      <c r="AF230" s="379"/>
      <c r="AG230" s="379"/>
      <c r="AH230" s="379"/>
      <c r="AI230" s="379"/>
      <c r="AJ230" s="379"/>
      <c r="AK230" s="379"/>
      <c r="AL230" s="379"/>
      <c r="AM230" s="379"/>
    </row>
    <row r="231" spans="5:44" ht="12.6" customHeight="1" x14ac:dyDescent="0.2">
      <c r="E231" s="362" t="s">
        <v>3081</v>
      </c>
      <c r="F231" s="320"/>
      <c r="G231" s="320"/>
      <c r="H231" s="378">
        <v>0</v>
      </c>
      <c r="I231" s="320"/>
      <c r="J231" s="320"/>
      <c r="K231" s="320"/>
      <c r="L231" s="320"/>
      <c r="M231" s="320"/>
      <c r="N231" s="320"/>
      <c r="O231" s="320"/>
      <c r="P231" s="320"/>
      <c r="Q231" s="379">
        <v>0</v>
      </c>
      <c r="R231" s="320"/>
      <c r="S231" s="320"/>
      <c r="T231" s="320"/>
      <c r="U231" s="320"/>
      <c r="V231" s="320"/>
      <c r="W231" s="320"/>
      <c r="X231" s="320"/>
      <c r="Y231" s="320"/>
      <c r="Z231" s="354">
        <v>0</v>
      </c>
      <c r="AA231" s="320"/>
      <c r="AB231" s="320"/>
      <c r="AC231" s="320"/>
      <c r="AD231" s="320"/>
      <c r="AE231" s="379">
        <v>0</v>
      </c>
      <c r="AF231" s="379"/>
      <c r="AG231" s="379"/>
      <c r="AH231" s="379"/>
      <c r="AI231" s="379"/>
      <c r="AJ231" s="379"/>
      <c r="AK231" s="379"/>
      <c r="AL231" s="379"/>
      <c r="AM231" s="379"/>
    </row>
    <row r="232" spans="5:44" ht="12.95" customHeight="1" thickBot="1" x14ac:dyDescent="0.25">
      <c r="E232" s="362" t="s">
        <v>3082</v>
      </c>
      <c r="F232" s="320"/>
      <c r="G232" s="320"/>
      <c r="H232" s="378">
        <v>0</v>
      </c>
      <c r="I232" s="320"/>
      <c r="J232" s="320"/>
      <c r="K232" s="320"/>
      <c r="L232" s="320"/>
      <c r="M232" s="320"/>
      <c r="N232" s="320"/>
      <c r="O232" s="320"/>
      <c r="P232" s="320"/>
      <c r="Q232" s="379">
        <v>0</v>
      </c>
      <c r="R232" s="320"/>
      <c r="S232" s="320"/>
      <c r="T232" s="320"/>
      <c r="U232" s="320"/>
      <c r="V232" s="320"/>
      <c r="W232" s="320"/>
      <c r="X232" s="320"/>
      <c r="Y232" s="320"/>
      <c r="Z232" s="354">
        <v>0</v>
      </c>
      <c r="AA232" s="320"/>
      <c r="AB232" s="320"/>
      <c r="AC232" s="320"/>
      <c r="AD232" s="320"/>
      <c r="AE232" s="379">
        <v>0</v>
      </c>
      <c r="AF232" s="379"/>
      <c r="AG232" s="379"/>
      <c r="AH232" s="379"/>
      <c r="AI232" s="379"/>
      <c r="AJ232" s="379"/>
      <c r="AK232" s="379"/>
      <c r="AL232" s="379"/>
      <c r="AM232" s="379"/>
    </row>
    <row r="233" spans="5:44" ht="13.5" thickTop="1" x14ac:dyDescent="0.2">
      <c r="E233" s="360" t="s">
        <v>85</v>
      </c>
      <c r="F233" s="320"/>
      <c r="G233" s="320"/>
      <c r="H233" s="373">
        <f>SUM(H229:P232)</f>
        <v>2862</v>
      </c>
      <c r="I233" s="374"/>
      <c r="J233" s="374"/>
      <c r="K233" s="374"/>
      <c r="L233" s="374"/>
      <c r="M233" s="374"/>
      <c r="N233" s="374"/>
      <c r="O233" s="374"/>
      <c r="P233" s="374"/>
      <c r="Q233" s="375">
        <f>SUM(Q229:Y232)</f>
        <v>1</v>
      </c>
      <c r="R233" s="374"/>
      <c r="S233" s="374"/>
      <c r="T233" s="374"/>
      <c r="U233" s="374"/>
      <c r="V233" s="374"/>
      <c r="W233" s="374"/>
      <c r="X233" s="374"/>
      <c r="Y233" s="374"/>
      <c r="Z233" s="376">
        <f>SUM(Z229:AD232)</f>
        <v>1458846703.0799999</v>
      </c>
      <c r="AA233" s="374"/>
      <c r="AB233" s="374"/>
      <c r="AC233" s="374"/>
      <c r="AD233" s="374"/>
      <c r="AE233" s="377">
        <f>SUM(AE229:AM232)</f>
        <v>1</v>
      </c>
      <c r="AF233" s="377"/>
      <c r="AG233" s="377"/>
      <c r="AH233" s="377"/>
      <c r="AI233" s="377"/>
      <c r="AJ233" s="377"/>
      <c r="AK233" s="377"/>
      <c r="AL233" s="377"/>
      <c r="AM233" s="377"/>
    </row>
    <row r="234" spans="5:44" x14ac:dyDescent="0.2">
      <c r="E234" s="362"/>
      <c r="F234" s="320"/>
      <c r="G234" s="320"/>
      <c r="H234" s="382"/>
      <c r="I234" s="320"/>
      <c r="J234" s="320"/>
      <c r="K234" s="320"/>
      <c r="L234" s="320"/>
      <c r="M234" s="320"/>
      <c r="N234" s="320"/>
      <c r="O234" s="320"/>
      <c r="P234" s="320"/>
      <c r="Q234" s="382"/>
      <c r="R234" s="320"/>
      <c r="S234" s="320"/>
      <c r="T234" s="320"/>
      <c r="U234" s="320"/>
      <c r="V234" s="320"/>
      <c r="W234" s="320"/>
      <c r="X234" s="320"/>
      <c r="Y234" s="320"/>
      <c r="Z234" s="382"/>
      <c r="AA234" s="320"/>
      <c r="AB234" s="320"/>
      <c r="AC234" s="320"/>
      <c r="AD234" s="320"/>
      <c r="AE234" s="382"/>
      <c r="AF234" s="320"/>
      <c r="AG234" s="320"/>
      <c r="AH234" s="66"/>
    </row>
    <row r="235" spans="5:44" ht="12.6" customHeight="1" x14ac:dyDescent="0.2">
      <c r="E235" s="324" t="s">
        <v>3083</v>
      </c>
      <c r="F235" s="324"/>
      <c r="G235" s="324"/>
      <c r="H235" s="324"/>
      <c r="I235" s="324"/>
      <c r="J235" s="324"/>
      <c r="K235" s="324"/>
      <c r="L235" s="324"/>
      <c r="M235" s="324"/>
      <c r="N235" s="324"/>
      <c r="O235" s="324"/>
      <c r="P235" s="324"/>
      <c r="Q235" s="324"/>
      <c r="R235" s="324"/>
      <c r="S235" s="324"/>
      <c r="T235" s="324"/>
      <c r="U235" s="324"/>
      <c r="V235" s="324"/>
      <c r="W235" s="324"/>
      <c r="X235" s="324"/>
      <c r="Y235" s="324"/>
      <c r="Z235" s="324"/>
      <c r="AA235" s="324"/>
      <c r="AB235" s="324"/>
      <c r="AC235" s="324"/>
      <c r="AD235" s="324"/>
      <c r="AE235" s="324"/>
      <c r="AF235" s="324"/>
      <c r="AG235" s="324"/>
      <c r="AH235" s="324"/>
      <c r="AI235" s="324"/>
      <c r="AJ235" s="324"/>
      <c r="AK235" s="324"/>
      <c r="AL235" s="324"/>
      <c r="AM235" s="324"/>
      <c r="AN235" s="324"/>
      <c r="AO235" s="324"/>
      <c r="AP235" s="324"/>
      <c r="AQ235" s="324"/>
      <c r="AR235" s="324"/>
    </row>
    <row r="236" spans="5:44" ht="12.6" customHeight="1" x14ac:dyDescent="0.2">
      <c r="E236" s="380" t="s">
        <v>3084</v>
      </c>
      <c r="F236" s="320"/>
      <c r="G236" s="320"/>
      <c r="H236" s="381" t="s">
        <v>936</v>
      </c>
      <c r="I236" s="320"/>
      <c r="J236" s="320"/>
      <c r="K236" s="320"/>
      <c r="L236" s="320"/>
      <c r="M236" s="320"/>
      <c r="N236" s="320"/>
      <c r="O236" s="320"/>
      <c r="P236" s="320"/>
      <c r="Q236" s="381" t="s">
        <v>3077</v>
      </c>
      <c r="R236" s="320"/>
      <c r="S236" s="320"/>
      <c r="T236" s="320"/>
      <c r="U236" s="320"/>
      <c r="V236" s="320"/>
      <c r="W236" s="320"/>
      <c r="X236" s="320"/>
      <c r="Y236" s="320"/>
      <c r="Z236" s="381" t="s">
        <v>3078</v>
      </c>
      <c r="AA236" s="320"/>
      <c r="AB236" s="320"/>
      <c r="AC236" s="320"/>
      <c r="AD236" s="320"/>
      <c r="AE236" s="381" t="s">
        <v>3077</v>
      </c>
      <c r="AF236" s="381"/>
      <c r="AG236" s="381"/>
      <c r="AH236" s="381"/>
      <c r="AI236" s="381"/>
      <c r="AJ236" s="381"/>
      <c r="AK236" s="381"/>
      <c r="AL236" s="381"/>
      <c r="AM236" s="381"/>
    </row>
    <row r="237" spans="5:44" x14ac:dyDescent="0.2">
      <c r="E237" s="362" t="s">
        <v>825</v>
      </c>
      <c r="F237" s="320"/>
      <c r="G237" s="320"/>
      <c r="H237" s="378">
        <v>253</v>
      </c>
      <c r="I237" s="320"/>
      <c r="J237" s="320"/>
      <c r="K237" s="320"/>
      <c r="L237" s="320"/>
      <c r="M237" s="320"/>
      <c r="N237" s="320"/>
      <c r="O237" s="320"/>
      <c r="P237" s="320"/>
      <c r="Q237" s="379">
        <v>8.8399720475192178E-2</v>
      </c>
      <c r="R237" s="320"/>
      <c r="S237" s="320"/>
      <c r="T237" s="320"/>
      <c r="U237" s="320"/>
      <c r="V237" s="320"/>
      <c r="W237" s="320"/>
      <c r="X237" s="320"/>
      <c r="Y237" s="320"/>
      <c r="Z237" s="354">
        <v>101007376.09</v>
      </c>
      <c r="AA237" s="320"/>
      <c r="AB237" s="320"/>
      <c r="AC237" s="320"/>
      <c r="AD237" s="320"/>
      <c r="AE237" s="379">
        <v>6.9237827303408578E-2</v>
      </c>
      <c r="AF237" s="379"/>
      <c r="AG237" s="379"/>
      <c r="AH237" s="379"/>
      <c r="AI237" s="379"/>
      <c r="AJ237" s="379"/>
      <c r="AK237" s="379"/>
      <c r="AL237" s="379"/>
      <c r="AM237" s="379"/>
    </row>
    <row r="238" spans="5:44" ht="12.6" customHeight="1" x14ac:dyDescent="0.2">
      <c r="E238" s="362" t="s">
        <v>827</v>
      </c>
      <c r="F238" s="320"/>
      <c r="G238" s="320"/>
      <c r="H238" s="378">
        <v>315</v>
      </c>
      <c r="I238" s="320"/>
      <c r="J238" s="320"/>
      <c r="K238" s="320"/>
      <c r="L238" s="320"/>
      <c r="M238" s="320"/>
      <c r="N238" s="320"/>
      <c r="O238" s="320"/>
      <c r="P238" s="320"/>
      <c r="Q238" s="379">
        <v>0.11006289308176101</v>
      </c>
      <c r="R238" s="320"/>
      <c r="S238" s="320"/>
      <c r="T238" s="320"/>
      <c r="U238" s="320"/>
      <c r="V238" s="320"/>
      <c r="W238" s="320"/>
      <c r="X238" s="320"/>
      <c r="Y238" s="320"/>
      <c r="Z238" s="354">
        <v>223613754.34</v>
      </c>
      <c r="AA238" s="320"/>
      <c r="AB238" s="320"/>
      <c r="AC238" s="320"/>
      <c r="AD238" s="320"/>
      <c r="AE238" s="379">
        <v>0.15328118702800914</v>
      </c>
      <c r="AF238" s="379"/>
      <c r="AG238" s="379"/>
      <c r="AH238" s="379"/>
      <c r="AI238" s="379"/>
      <c r="AJ238" s="379"/>
      <c r="AK238" s="379"/>
      <c r="AL238" s="379"/>
      <c r="AM238" s="379"/>
    </row>
    <row r="239" spans="5:44" ht="12.6" customHeight="1" x14ac:dyDescent="0.2">
      <c r="E239" s="362" t="s">
        <v>841</v>
      </c>
      <c r="F239" s="320"/>
      <c r="G239" s="320"/>
      <c r="H239" s="378">
        <v>1761</v>
      </c>
      <c r="I239" s="320"/>
      <c r="J239" s="320"/>
      <c r="K239" s="320"/>
      <c r="L239" s="320"/>
      <c r="M239" s="320"/>
      <c r="N239" s="320"/>
      <c r="O239" s="320"/>
      <c r="P239" s="320"/>
      <c r="Q239" s="379">
        <v>0.61530398322851154</v>
      </c>
      <c r="R239" s="320"/>
      <c r="S239" s="320"/>
      <c r="T239" s="320"/>
      <c r="U239" s="320"/>
      <c r="V239" s="320"/>
      <c r="W239" s="320"/>
      <c r="X239" s="320"/>
      <c r="Y239" s="320"/>
      <c r="Z239" s="354">
        <v>933678706.98000002</v>
      </c>
      <c r="AA239" s="320"/>
      <c r="AB239" s="320"/>
      <c r="AC239" s="320"/>
      <c r="AD239" s="320"/>
      <c r="AE239" s="379">
        <v>0.64001152760517221</v>
      </c>
      <c r="AF239" s="379"/>
      <c r="AG239" s="379"/>
      <c r="AH239" s="379"/>
      <c r="AI239" s="379"/>
      <c r="AJ239" s="379"/>
      <c r="AK239" s="379"/>
      <c r="AL239" s="379"/>
      <c r="AM239" s="379"/>
    </row>
    <row r="240" spans="5:44" ht="12.6" customHeight="1" x14ac:dyDescent="0.2">
      <c r="E240" s="362" t="s">
        <v>845</v>
      </c>
      <c r="F240" s="320"/>
      <c r="G240" s="320"/>
      <c r="H240" s="378">
        <v>533</v>
      </c>
      <c r="I240" s="320"/>
      <c r="J240" s="320"/>
      <c r="K240" s="320"/>
      <c r="L240" s="320"/>
      <c r="M240" s="320"/>
      <c r="N240" s="320"/>
      <c r="O240" s="320"/>
      <c r="P240" s="320"/>
      <c r="Q240" s="379">
        <v>0.1862334032145353</v>
      </c>
      <c r="R240" s="320"/>
      <c r="S240" s="320"/>
      <c r="T240" s="320"/>
      <c r="U240" s="320"/>
      <c r="V240" s="320"/>
      <c r="W240" s="320"/>
      <c r="X240" s="320"/>
      <c r="Y240" s="320"/>
      <c r="Z240" s="354">
        <v>200546865.66999999</v>
      </c>
      <c r="AA240" s="320"/>
      <c r="AB240" s="320"/>
      <c r="AC240" s="320"/>
      <c r="AD240" s="320"/>
      <c r="AE240" s="379">
        <v>0.13746945806341002</v>
      </c>
      <c r="AF240" s="379"/>
      <c r="AG240" s="379"/>
      <c r="AH240" s="379"/>
      <c r="AI240" s="379"/>
      <c r="AJ240" s="379"/>
      <c r="AK240" s="379"/>
      <c r="AL240" s="379"/>
      <c r="AM240" s="379"/>
    </row>
    <row r="241" spans="5:44" ht="12.95" customHeight="1" thickBot="1" x14ac:dyDescent="0.25">
      <c r="E241" s="362" t="s">
        <v>83</v>
      </c>
      <c r="F241" s="320"/>
      <c r="G241" s="320"/>
      <c r="H241" s="378">
        <v>0</v>
      </c>
      <c r="I241" s="320"/>
      <c r="J241" s="320"/>
      <c r="K241" s="320"/>
      <c r="L241" s="320"/>
      <c r="M241" s="320"/>
      <c r="N241" s="320"/>
      <c r="O241" s="320"/>
      <c r="P241" s="320"/>
      <c r="Q241" s="379">
        <v>0</v>
      </c>
      <c r="R241" s="320"/>
      <c r="S241" s="320"/>
      <c r="T241" s="320"/>
      <c r="U241" s="320"/>
      <c r="V241" s="320"/>
      <c r="W241" s="320"/>
      <c r="X241" s="320"/>
      <c r="Y241" s="320"/>
      <c r="Z241" s="354">
        <v>0</v>
      </c>
      <c r="AA241" s="320"/>
      <c r="AB241" s="320"/>
      <c r="AC241" s="320"/>
      <c r="AD241" s="320"/>
      <c r="AE241" s="379">
        <v>0</v>
      </c>
      <c r="AF241" s="379"/>
      <c r="AG241" s="379"/>
      <c r="AH241" s="379"/>
      <c r="AI241" s="379"/>
      <c r="AJ241" s="379"/>
      <c r="AK241" s="379"/>
      <c r="AL241" s="379"/>
      <c r="AM241" s="379"/>
    </row>
    <row r="242" spans="5:44" ht="13.5" thickTop="1" x14ac:dyDescent="0.2">
      <c r="E242" s="360" t="s">
        <v>85</v>
      </c>
      <c r="F242" s="320"/>
      <c r="G242" s="320"/>
      <c r="H242" s="373">
        <f>SUM(H237:P241)</f>
        <v>2862</v>
      </c>
      <c r="I242" s="374"/>
      <c r="J242" s="374"/>
      <c r="K242" s="374"/>
      <c r="L242" s="374"/>
      <c r="M242" s="374"/>
      <c r="N242" s="374"/>
      <c r="O242" s="374"/>
      <c r="P242" s="374"/>
      <c r="Q242" s="375">
        <f>SUM(Q237:Y241)</f>
        <v>1</v>
      </c>
      <c r="R242" s="374"/>
      <c r="S242" s="374"/>
      <c r="T242" s="374"/>
      <c r="U242" s="374"/>
      <c r="V242" s="374"/>
      <c r="W242" s="374"/>
      <c r="X242" s="374"/>
      <c r="Y242" s="374"/>
      <c r="Z242" s="376">
        <f>SUM(Z237:AD241)</f>
        <v>1458846703.0800002</v>
      </c>
      <c r="AA242" s="374"/>
      <c r="AB242" s="374"/>
      <c r="AC242" s="374"/>
      <c r="AD242" s="374"/>
      <c r="AE242" s="377">
        <f>SUM(AE237:AM241)</f>
        <v>1</v>
      </c>
      <c r="AF242" s="377"/>
      <c r="AG242" s="377"/>
      <c r="AH242" s="377"/>
      <c r="AI242" s="377"/>
      <c r="AJ242" s="377"/>
      <c r="AK242" s="377"/>
      <c r="AL242" s="377"/>
      <c r="AM242" s="377"/>
    </row>
    <row r="243" spans="5:44" x14ac:dyDescent="0.2">
      <c r="E243" s="362"/>
      <c r="F243" s="320"/>
      <c r="G243" s="320"/>
      <c r="H243" s="382"/>
      <c r="I243" s="320"/>
      <c r="J243" s="320"/>
      <c r="K243" s="320"/>
      <c r="L243" s="320"/>
      <c r="M243" s="320"/>
      <c r="N243" s="320"/>
      <c r="O243" s="320"/>
      <c r="P243" s="320"/>
      <c r="Q243" s="382"/>
      <c r="R243" s="320"/>
      <c r="S243" s="320"/>
      <c r="T243" s="320"/>
      <c r="U243" s="320"/>
      <c r="V243" s="320"/>
      <c r="W243" s="320"/>
      <c r="X243" s="320"/>
      <c r="Y243" s="320"/>
      <c r="Z243" s="382"/>
      <c r="AA243" s="320"/>
      <c r="AB243" s="320"/>
      <c r="AC243" s="320"/>
      <c r="AD243" s="320"/>
      <c r="AE243" s="382"/>
      <c r="AF243" s="320"/>
      <c r="AG243" s="320"/>
      <c r="AH243" s="66"/>
    </row>
    <row r="244" spans="5:44" ht="12.6" customHeight="1" x14ac:dyDescent="0.2">
      <c r="E244" s="324" t="s">
        <v>3085</v>
      </c>
      <c r="F244" s="324"/>
      <c r="G244" s="324"/>
      <c r="H244" s="324"/>
      <c r="I244" s="324"/>
      <c r="J244" s="324"/>
      <c r="K244" s="324"/>
      <c r="L244" s="324"/>
      <c r="M244" s="324"/>
      <c r="N244" s="324"/>
      <c r="O244" s="324"/>
      <c r="P244" s="324"/>
      <c r="Q244" s="324"/>
      <c r="R244" s="324"/>
      <c r="S244" s="324"/>
      <c r="T244" s="324"/>
      <c r="U244" s="324"/>
      <c r="V244" s="324"/>
      <c r="W244" s="324"/>
      <c r="X244" s="324"/>
      <c r="Y244" s="324"/>
      <c r="Z244" s="324"/>
      <c r="AA244" s="324"/>
      <c r="AB244" s="324"/>
      <c r="AC244" s="324"/>
      <c r="AD244" s="324"/>
      <c r="AE244" s="324"/>
      <c r="AF244" s="324"/>
      <c r="AG244" s="324"/>
      <c r="AH244" s="324"/>
      <c r="AI244" s="324"/>
      <c r="AJ244" s="324"/>
      <c r="AK244" s="324"/>
      <c r="AL244" s="324"/>
      <c r="AM244" s="324"/>
      <c r="AN244" s="324"/>
      <c r="AO244" s="324"/>
      <c r="AP244" s="324"/>
      <c r="AQ244" s="324"/>
      <c r="AR244" s="324"/>
    </row>
    <row r="245" spans="5:44" ht="12.6" customHeight="1" x14ac:dyDescent="0.2">
      <c r="E245" s="380" t="s">
        <v>3086</v>
      </c>
      <c r="F245" s="320"/>
      <c r="G245" s="320"/>
      <c r="H245" s="381" t="s">
        <v>936</v>
      </c>
      <c r="I245" s="320"/>
      <c r="J245" s="320"/>
      <c r="K245" s="320"/>
      <c r="L245" s="320"/>
      <c r="M245" s="320"/>
      <c r="N245" s="320"/>
      <c r="O245" s="320"/>
      <c r="P245" s="320"/>
      <c r="Q245" s="381" t="s">
        <v>3077</v>
      </c>
      <c r="R245" s="320"/>
      <c r="S245" s="320"/>
      <c r="T245" s="320"/>
      <c r="U245" s="320"/>
      <c r="V245" s="320"/>
      <c r="W245" s="320"/>
      <c r="X245" s="320"/>
      <c r="Y245" s="320"/>
      <c r="Z245" s="381" t="s">
        <v>3078</v>
      </c>
      <c r="AA245" s="320"/>
      <c r="AB245" s="320"/>
      <c r="AC245" s="320"/>
      <c r="AD245" s="320"/>
      <c r="AE245" s="381" t="s">
        <v>3077</v>
      </c>
      <c r="AF245" s="381"/>
      <c r="AG245" s="381"/>
      <c r="AH245" s="381"/>
      <c r="AI245" s="381"/>
      <c r="AJ245" s="381"/>
      <c r="AK245" s="381"/>
      <c r="AL245" s="381"/>
      <c r="AM245" s="381"/>
    </row>
    <row r="246" spans="5:44" ht="12.6" customHeight="1" x14ac:dyDescent="0.2">
      <c r="E246" s="362" t="s">
        <v>3087</v>
      </c>
      <c r="F246" s="362"/>
      <c r="G246" s="362"/>
      <c r="H246" s="362"/>
      <c r="I246" s="362"/>
      <c r="J246" s="362"/>
      <c r="K246" s="378">
        <v>2862</v>
      </c>
      <c r="L246" s="378"/>
      <c r="M246" s="378"/>
      <c r="N246" s="378"/>
      <c r="O246" s="378"/>
      <c r="P246" s="378"/>
      <c r="Q246" s="379">
        <v>1</v>
      </c>
      <c r="R246" s="320"/>
      <c r="S246" s="320"/>
      <c r="T246" s="320"/>
      <c r="U246" s="320"/>
      <c r="V246" s="320"/>
      <c r="W246" s="320"/>
      <c r="X246" s="320"/>
      <c r="Y246" s="320"/>
      <c r="Z246" s="354">
        <v>1458846703.0799999</v>
      </c>
      <c r="AA246" s="320"/>
      <c r="AB246" s="320"/>
      <c r="AC246" s="320"/>
      <c r="AD246" s="320"/>
      <c r="AE246" s="379">
        <v>1</v>
      </c>
      <c r="AF246" s="379"/>
      <c r="AG246" s="379"/>
      <c r="AH246" s="379"/>
      <c r="AI246" s="379"/>
      <c r="AJ246" s="379"/>
      <c r="AK246" s="379"/>
      <c r="AL246" s="379"/>
      <c r="AM246" s="379"/>
    </row>
    <row r="247" spans="5:44" ht="12.95" customHeight="1" thickBot="1" x14ac:dyDescent="0.25">
      <c r="E247" s="362" t="s">
        <v>3088</v>
      </c>
      <c r="F247" s="362"/>
      <c r="G247" s="362"/>
      <c r="H247" s="362"/>
      <c r="I247" s="362"/>
      <c r="J247" s="362"/>
      <c r="K247" s="383">
        <v>0</v>
      </c>
      <c r="L247" s="383"/>
      <c r="M247" s="383"/>
      <c r="N247" s="383"/>
      <c r="O247" s="383"/>
      <c r="P247" s="383"/>
      <c r="Q247" s="379">
        <v>0</v>
      </c>
      <c r="R247" s="320"/>
      <c r="S247" s="320"/>
      <c r="T247" s="320"/>
      <c r="U247" s="320"/>
      <c r="V247" s="320"/>
      <c r="W247" s="320"/>
      <c r="X247" s="320"/>
      <c r="Y247" s="320"/>
      <c r="Z247" s="354">
        <v>0</v>
      </c>
      <c r="AA247" s="320"/>
      <c r="AB247" s="320"/>
      <c r="AC247" s="320"/>
      <c r="AD247" s="320"/>
      <c r="AE247" s="379">
        <v>0</v>
      </c>
      <c r="AF247" s="379"/>
      <c r="AG247" s="379"/>
      <c r="AH247" s="379"/>
      <c r="AI247" s="379"/>
      <c r="AJ247" s="379"/>
      <c r="AK247" s="379"/>
      <c r="AL247" s="379"/>
      <c r="AM247" s="379"/>
    </row>
    <row r="248" spans="5:44" ht="13.5" thickTop="1" x14ac:dyDescent="0.2">
      <c r="E248" s="360" t="s">
        <v>85</v>
      </c>
      <c r="F248" s="320"/>
      <c r="G248" s="320"/>
      <c r="H248" s="373">
        <f>SUM(H246:P247)</f>
        <v>2862</v>
      </c>
      <c r="I248" s="374"/>
      <c r="J248" s="374"/>
      <c r="K248" s="374"/>
      <c r="L248" s="374"/>
      <c r="M248" s="374"/>
      <c r="N248" s="374"/>
      <c r="O248" s="374"/>
      <c r="P248" s="374"/>
      <c r="Q248" s="375">
        <f>SUM(Q246:Y247)</f>
        <v>1</v>
      </c>
      <c r="R248" s="374"/>
      <c r="S248" s="374"/>
      <c r="T248" s="374"/>
      <c r="U248" s="374"/>
      <c r="V248" s="374"/>
      <c r="W248" s="374"/>
      <c r="X248" s="374"/>
      <c r="Y248" s="374"/>
      <c r="Z248" s="376">
        <f>SUM(Z246:AD247)</f>
        <v>1458846703.0799999</v>
      </c>
      <c r="AA248" s="374"/>
      <c r="AB248" s="374"/>
      <c r="AC248" s="374"/>
      <c r="AD248" s="374"/>
      <c r="AE248" s="377">
        <f>SUM(AE246:AM247)</f>
        <v>1</v>
      </c>
      <c r="AF248" s="377"/>
      <c r="AG248" s="377"/>
      <c r="AH248" s="377"/>
      <c r="AI248" s="377"/>
      <c r="AJ248" s="377"/>
      <c r="AK248" s="377"/>
      <c r="AL248" s="377"/>
      <c r="AM248" s="377"/>
    </row>
    <row r="249" spans="5:44" x14ac:dyDescent="0.2">
      <c r="E249" s="362"/>
      <c r="F249" s="320"/>
      <c r="G249" s="320"/>
      <c r="H249" s="382"/>
      <c r="I249" s="320"/>
      <c r="J249" s="320"/>
      <c r="K249" s="320"/>
      <c r="L249" s="320"/>
      <c r="M249" s="320"/>
      <c r="N249" s="320"/>
      <c r="O249" s="320"/>
      <c r="P249" s="320"/>
      <c r="Q249" s="382"/>
      <c r="R249" s="320"/>
      <c r="S249" s="320"/>
      <c r="T249" s="320"/>
      <c r="U249" s="320"/>
      <c r="V249" s="320"/>
      <c r="W249" s="320"/>
      <c r="X249" s="320"/>
      <c r="Y249" s="320"/>
      <c r="Z249" s="382"/>
      <c r="AA249" s="320"/>
      <c r="AB249" s="320"/>
      <c r="AC249" s="320"/>
      <c r="AD249" s="320"/>
      <c r="AE249" s="382"/>
      <c r="AF249" s="320"/>
      <c r="AG249" s="320"/>
      <c r="AH249" s="66"/>
    </row>
    <row r="250" spans="5:44" ht="12.6" customHeight="1" x14ac:dyDescent="0.2">
      <c r="E250" s="324" t="s">
        <v>3089</v>
      </c>
      <c r="F250" s="324"/>
      <c r="G250" s="324"/>
      <c r="H250" s="324"/>
      <c r="I250" s="324"/>
      <c r="J250" s="324"/>
      <c r="K250" s="324"/>
      <c r="L250" s="324"/>
      <c r="M250" s="324"/>
      <c r="N250" s="324"/>
      <c r="O250" s="324"/>
      <c r="P250" s="324"/>
      <c r="Q250" s="324"/>
      <c r="R250" s="324"/>
      <c r="S250" s="324"/>
      <c r="T250" s="324"/>
      <c r="U250" s="324"/>
      <c r="V250" s="324"/>
      <c r="W250" s="324"/>
      <c r="X250" s="324"/>
      <c r="Y250" s="324"/>
      <c r="Z250" s="324"/>
      <c r="AA250" s="324"/>
      <c r="AB250" s="324"/>
      <c r="AC250" s="324"/>
      <c r="AD250" s="324"/>
      <c r="AE250" s="324"/>
      <c r="AF250" s="324"/>
      <c r="AG250" s="324"/>
      <c r="AH250" s="324"/>
      <c r="AI250" s="324"/>
      <c r="AJ250" s="324"/>
      <c r="AK250" s="324"/>
      <c r="AL250" s="324"/>
      <c r="AM250" s="324"/>
      <c r="AN250" s="324"/>
      <c r="AO250" s="324"/>
      <c r="AP250" s="324"/>
      <c r="AQ250" s="324"/>
      <c r="AR250" s="324"/>
    </row>
    <row r="251" spans="5:44" ht="12.6" customHeight="1" x14ac:dyDescent="0.2">
      <c r="E251" s="380" t="s">
        <v>3090</v>
      </c>
      <c r="F251" s="320"/>
      <c r="G251" s="320"/>
      <c r="H251" s="381" t="s">
        <v>936</v>
      </c>
      <c r="I251" s="320"/>
      <c r="J251" s="320"/>
      <c r="K251" s="320"/>
      <c r="L251" s="320"/>
      <c r="M251" s="320"/>
      <c r="N251" s="320"/>
      <c r="O251" s="320"/>
      <c r="P251" s="320"/>
      <c r="Q251" s="381" t="s">
        <v>3077</v>
      </c>
      <c r="R251" s="320"/>
      <c r="S251" s="320"/>
      <c r="T251" s="320"/>
      <c r="U251" s="320"/>
      <c r="V251" s="320"/>
      <c r="W251" s="320"/>
      <c r="X251" s="320"/>
      <c r="Y251" s="320"/>
      <c r="Z251" s="381" t="s">
        <v>3078</v>
      </c>
      <c r="AA251" s="320"/>
      <c r="AB251" s="320"/>
      <c r="AC251" s="320"/>
      <c r="AD251" s="320"/>
      <c r="AE251" s="381" t="s">
        <v>3077</v>
      </c>
      <c r="AF251" s="381"/>
      <c r="AG251" s="381"/>
      <c r="AH251" s="381"/>
      <c r="AI251" s="381"/>
      <c r="AJ251" s="381"/>
      <c r="AK251" s="381"/>
      <c r="AL251" s="381"/>
      <c r="AM251" s="381"/>
    </row>
    <row r="252" spans="5:44" ht="12.6" customHeight="1" x14ac:dyDescent="0.2">
      <c r="E252" s="362" t="s">
        <v>3091</v>
      </c>
      <c r="F252" s="320"/>
      <c r="G252" s="320"/>
      <c r="H252" s="378">
        <v>2170</v>
      </c>
      <c r="I252" s="320"/>
      <c r="J252" s="320"/>
      <c r="K252" s="320"/>
      <c r="L252" s="320"/>
      <c r="M252" s="320"/>
      <c r="N252" s="320"/>
      <c r="O252" s="320"/>
      <c r="P252" s="320"/>
      <c r="Q252" s="379">
        <v>0.75821104122990912</v>
      </c>
      <c r="R252" s="320"/>
      <c r="S252" s="320"/>
      <c r="T252" s="320"/>
      <c r="U252" s="320"/>
      <c r="V252" s="320"/>
      <c r="W252" s="320"/>
      <c r="X252" s="320"/>
      <c r="Y252" s="320"/>
      <c r="Z252" s="354">
        <v>1115203590.04</v>
      </c>
      <c r="AA252" s="320"/>
      <c r="AB252" s="320"/>
      <c r="AC252" s="320"/>
      <c r="AD252" s="320"/>
      <c r="AE252" s="379">
        <v>0.7644419305232818</v>
      </c>
      <c r="AF252" s="379"/>
      <c r="AG252" s="379"/>
      <c r="AH252" s="379"/>
      <c r="AI252" s="379"/>
      <c r="AJ252" s="379"/>
      <c r="AK252" s="379"/>
      <c r="AL252" s="379"/>
      <c r="AM252" s="379"/>
    </row>
    <row r="253" spans="5:44" ht="12.95" customHeight="1" thickBot="1" x14ac:dyDescent="0.25">
      <c r="E253" s="362" t="s">
        <v>3092</v>
      </c>
      <c r="F253" s="320"/>
      <c r="G253" s="320"/>
      <c r="H253" s="378">
        <v>692</v>
      </c>
      <c r="I253" s="320"/>
      <c r="J253" s="320"/>
      <c r="K253" s="320"/>
      <c r="L253" s="320"/>
      <c r="M253" s="320"/>
      <c r="N253" s="320"/>
      <c r="O253" s="320"/>
      <c r="P253" s="320"/>
      <c r="Q253" s="379">
        <v>0.24178895877009088</v>
      </c>
      <c r="R253" s="320"/>
      <c r="S253" s="320"/>
      <c r="T253" s="320"/>
      <c r="U253" s="320"/>
      <c r="V253" s="320"/>
      <c r="W253" s="320"/>
      <c r="X253" s="320"/>
      <c r="Y253" s="320"/>
      <c r="Z253" s="354">
        <v>343643113.04000002</v>
      </c>
      <c r="AA253" s="320"/>
      <c r="AB253" s="320"/>
      <c r="AC253" s="320"/>
      <c r="AD253" s="320"/>
      <c r="AE253" s="379">
        <v>0.23555806947671826</v>
      </c>
      <c r="AF253" s="379"/>
      <c r="AG253" s="379"/>
      <c r="AH253" s="379"/>
      <c r="AI253" s="379"/>
      <c r="AJ253" s="379"/>
      <c r="AK253" s="379"/>
      <c r="AL253" s="379"/>
      <c r="AM253" s="379"/>
    </row>
    <row r="254" spans="5:44" ht="13.5" thickTop="1" x14ac:dyDescent="0.2">
      <c r="E254" s="360" t="s">
        <v>85</v>
      </c>
      <c r="F254" s="320"/>
      <c r="G254" s="320"/>
      <c r="H254" s="373">
        <f>SUM(H252:P253)</f>
        <v>2862</v>
      </c>
      <c r="I254" s="374"/>
      <c r="J254" s="374"/>
      <c r="K254" s="374"/>
      <c r="L254" s="374"/>
      <c r="M254" s="374"/>
      <c r="N254" s="374"/>
      <c r="O254" s="374"/>
      <c r="P254" s="374"/>
      <c r="Q254" s="375">
        <f>SUM(Q252:Y253)</f>
        <v>1</v>
      </c>
      <c r="R254" s="374"/>
      <c r="S254" s="374"/>
      <c r="T254" s="374"/>
      <c r="U254" s="374"/>
      <c r="V254" s="374"/>
      <c r="W254" s="374"/>
      <c r="X254" s="374"/>
      <c r="Y254" s="374"/>
      <c r="Z254" s="376">
        <f>SUM(Z252:AD253)</f>
        <v>1458846703.0799999</v>
      </c>
      <c r="AA254" s="374"/>
      <c r="AB254" s="374"/>
      <c r="AC254" s="374"/>
      <c r="AD254" s="374"/>
      <c r="AE254" s="377">
        <f>SUM(AE252:AM253)</f>
        <v>1</v>
      </c>
      <c r="AF254" s="377"/>
      <c r="AG254" s="377"/>
      <c r="AH254" s="377"/>
      <c r="AI254" s="377"/>
      <c r="AJ254" s="377"/>
      <c r="AK254" s="377"/>
      <c r="AL254" s="377"/>
      <c r="AM254" s="377"/>
    </row>
    <row r="255" spans="5:44" x14ac:dyDescent="0.2">
      <c r="E255" s="362"/>
      <c r="F255" s="320"/>
      <c r="G255" s="320"/>
      <c r="H255" s="382"/>
      <c r="I255" s="320"/>
      <c r="J255" s="320"/>
      <c r="K255" s="320"/>
      <c r="L255" s="320"/>
      <c r="M255" s="320"/>
      <c r="N255" s="320"/>
      <c r="O255" s="320"/>
      <c r="P255" s="320"/>
      <c r="Q255" s="382"/>
      <c r="R255" s="320"/>
      <c r="S255" s="320"/>
      <c r="T255" s="320"/>
      <c r="U255" s="320"/>
      <c r="V255" s="320"/>
      <c r="W255" s="320"/>
      <c r="X255" s="320"/>
      <c r="Y255" s="320"/>
      <c r="Z255" s="382"/>
      <c r="AA255" s="320"/>
      <c r="AB255" s="320"/>
      <c r="AC255" s="320"/>
      <c r="AD255" s="320"/>
      <c r="AE255" s="382"/>
      <c r="AF255" s="320"/>
      <c r="AG255" s="320"/>
      <c r="AH255" s="66"/>
    </row>
    <row r="256" spans="5:44" ht="12.6" customHeight="1" x14ac:dyDescent="0.2">
      <c r="E256" s="324" t="s">
        <v>3093</v>
      </c>
      <c r="F256" s="324"/>
      <c r="G256" s="324"/>
      <c r="H256" s="324"/>
      <c r="I256" s="324"/>
      <c r="J256" s="324"/>
      <c r="K256" s="324"/>
      <c r="L256" s="324"/>
      <c r="M256" s="324"/>
      <c r="N256" s="324"/>
      <c r="O256" s="324"/>
      <c r="P256" s="324"/>
      <c r="Q256" s="324"/>
      <c r="R256" s="324"/>
      <c r="S256" s="324"/>
      <c r="T256" s="324"/>
      <c r="U256" s="324"/>
      <c r="V256" s="324"/>
      <c r="W256" s="324"/>
      <c r="X256" s="324"/>
      <c r="Y256" s="324"/>
      <c r="Z256" s="324"/>
      <c r="AA256" s="324"/>
      <c r="AB256" s="324"/>
      <c r="AC256" s="324"/>
      <c r="AD256" s="324"/>
      <c r="AE256" s="324"/>
      <c r="AF256" s="324"/>
      <c r="AG256" s="324"/>
      <c r="AH256" s="324"/>
      <c r="AI256" s="324"/>
      <c r="AJ256" s="324"/>
      <c r="AK256" s="324"/>
      <c r="AL256" s="324"/>
      <c r="AM256" s="324"/>
      <c r="AN256" s="324"/>
      <c r="AO256" s="324"/>
      <c r="AP256" s="324"/>
      <c r="AQ256" s="324"/>
      <c r="AR256" s="324"/>
    </row>
    <row r="257" spans="5:44" ht="12.6" customHeight="1" x14ac:dyDescent="0.2">
      <c r="E257" s="380" t="s">
        <v>3094</v>
      </c>
      <c r="F257" s="320"/>
      <c r="G257" s="320"/>
      <c r="H257" s="381" t="s">
        <v>936</v>
      </c>
      <c r="I257" s="320"/>
      <c r="J257" s="320"/>
      <c r="K257" s="320"/>
      <c r="L257" s="320"/>
      <c r="M257" s="320"/>
      <c r="N257" s="320"/>
      <c r="O257" s="320"/>
      <c r="P257" s="320"/>
      <c r="Q257" s="381" t="s">
        <v>3077</v>
      </c>
      <c r="R257" s="320"/>
      <c r="S257" s="320"/>
      <c r="T257" s="320"/>
      <c r="U257" s="320"/>
      <c r="V257" s="320"/>
      <c r="W257" s="320"/>
      <c r="X257" s="320"/>
      <c r="Y257" s="320"/>
      <c r="Z257" s="381" t="s">
        <v>3078</v>
      </c>
      <c r="AA257" s="320"/>
      <c r="AB257" s="320"/>
      <c r="AC257" s="320"/>
      <c r="AD257" s="320"/>
      <c r="AE257" s="381" t="s">
        <v>3077</v>
      </c>
      <c r="AF257" s="381"/>
      <c r="AG257" s="381"/>
      <c r="AH257" s="381"/>
      <c r="AI257" s="381"/>
      <c r="AJ257" s="381"/>
      <c r="AK257" s="381"/>
      <c r="AL257" s="381"/>
      <c r="AM257" s="381"/>
    </row>
    <row r="258" spans="5:44" ht="12.6" customHeight="1" x14ac:dyDescent="0.2">
      <c r="E258" s="362" t="s">
        <v>3095</v>
      </c>
      <c r="F258" s="320"/>
      <c r="G258" s="320"/>
      <c r="H258" s="378">
        <v>2862</v>
      </c>
      <c r="I258" s="320"/>
      <c r="J258" s="320"/>
      <c r="K258" s="320"/>
      <c r="L258" s="320"/>
      <c r="M258" s="320"/>
      <c r="N258" s="320"/>
      <c r="O258" s="320"/>
      <c r="P258" s="320"/>
      <c r="Q258" s="379">
        <v>1</v>
      </c>
      <c r="R258" s="320"/>
      <c r="S258" s="320"/>
      <c r="T258" s="320"/>
      <c r="U258" s="320"/>
      <c r="V258" s="320"/>
      <c r="W258" s="320"/>
      <c r="X258" s="320"/>
      <c r="Y258" s="320"/>
      <c r="Z258" s="354">
        <v>1458846703.0799999</v>
      </c>
      <c r="AA258" s="320"/>
      <c r="AB258" s="320"/>
      <c r="AC258" s="320"/>
      <c r="AD258" s="320"/>
      <c r="AE258" s="379">
        <v>1</v>
      </c>
      <c r="AF258" s="379"/>
      <c r="AG258" s="379"/>
      <c r="AH258" s="379"/>
      <c r="AI258" s="379"/>
      <c r="AJ258" s="379"/>
      <c r="AK258" s="379"/>
      <c r="AL258" s="379"/>
      <c r="AM258" s="379"/>
    </row>
    <row r="259" spans="5:44" ht="12.95" customHeight="1" thickBot="1" x14ac:dyDescent="0.25">
      <c r="E259" s="362" t="s">
        <v>3096</v>
      </c>
      <c r="F259" s="320"/>
      <c r="G259" s="320"/>
      <c r="H259" s="378">
        <v>0</v>
      </c>
      <c r="I259" s="320"/>
      <c r="J259" s="320"/>
      <c r="K259" s="320"/>
      <c r="L259" s="320"/>
      <c r="M259" s="320"/>
      <c r="N259" s="320"/>
      <c r="O259" s="320"/>
      <c r="P259" s="320"/>
      <c r="Q259" s="379">
        <v>0</v>
      </c>
      <c r="R259" s="320"/>
      <c r="S259" s="320"/>
      <c r="T259" s="320"/>
      <c r="U259" s="320"/>
      <c r="V259" s="320"/>
      <c r="W259" s="320"/>
      <c r="X259" s="320"/>
      <c r="Y259" s="320"/>
      <c r="Z259" s="354">
        <v>0</v>
      </c>
      <c r="AA259" s="320"/>
      <c r="AB259" s="320"/>
      <c r="AC259" s="320"/>
      <c r="AD259" s="320"/>
      <c r="AE259" s="379">
        <v>0</v>
      </c>
      <c r="AF259" s="379"/>
      <c r="AG259" s="379"/>
      <c r="AH259" s="379"/>
      <c r="AI259" s="379"/>
      <c r="AJ259" s="379"/>
      <c r="AK259" s="379"/>
      <c r="AL259" s="379"/>
      <c r="AM259" s="379"/>
    </row>
    <row r="260" spans="5:44" ht="13.5" thickTop="1" x14ac:dyDescent="0.2">
      <c r="E260" s="360" t="s">
        <v>85</v>
      </c>
      <c r="F260" s="320"/>
      <c r="G260" s="320"/>
      <c r="H260" s="373">
        <f>SUM(H258:P259)</f>
        <v>2862</v>
      </c>
      <c r="I260" s="374"/>
      <c r="J260" s="374"/>
      <c r="K260" s="374"/>
      <c r="L260" s="374"/>
      <c r="M260" s="374"/>
      <c r="N260" s="374"/>
      <c r="O260" s="374"/>
      <c r="P260" s="374"/>
      <c r="Q260" s="375">
        <f>SUM(Q258:Y259)</f>
        <v>1</v>
      </c>
      <c r="R260" s="374"/>
      <c r="S260" s="374"/>
      <c r="T260" s="374"/>
      <c r="U260" s="374"/>
      <c r="V260" s="374"/>
      <c r="W260" s="374"/>
      <c r="X260" s="374"/>
      <c r="Y260" s="374"/>
      <c r="Z260" s="376">
        <f>SUM(Z258:AD259)</f>
        <v>1458846703.0799999</v>
      </c>
      <c r="AA260" s="374"/>
      <c r="AB260" s="374"/>
      <c r="AC260" s="374"/>
      <c r="AD260" s="374"/>
      <c r="AE260" s="377">
        <f>SUM(AE258:AM259)</f>
        <v>1</v>
      </c>
      <c r="AF260" s="377"/>
      <c r="AG260" s="377"/>
      <c r="AH260" s="377"/>
      <c r="AI260" s="377"/>
      <c r="AJ260" s="377"/>
      <c r="AK260" s="377"/>
      <c r="AL260" s="377"/>
      <c r="AM260" s="377"/>
    </row>
    <row r="261" spans="5:44" x14ac:dyDescent="0.2">
      <c r="E261" s="362"/>
      <c r="F261" s="320"/>
      <c r="G261" s="320"/>
      <c r="H261" s="382"/>
      <c r="I261" s="320"/>
      <c r="J261" s="320"/>
      <c r="K261" s="320"/>
      <c r="L261" s="320"/>
      <c r="M261" s="320"/>
      <c r="N261" s="320"/>
      <c r="O261" s="320"/>
      <c r="P261" s="320"/>
      <c r="Q261" s="382"/>
      <c r="R261" s="320"/>
      <c r="S261" s="320"/>
      <c r="T261" s="320"/>
      <c r="U261" s="320"/>
      <c r="V261" s="320"/>
      <c r="W261" s="320"/>
      <c r="X261" s="320"/>
      <c r="Y261" s="320"/>
      <c r="Z261" s="382"/>
      <c r="AA261" s="320"/>
      <c r="AB261" s="320"/>
      <c r="AC261" s="320"/>
      <c r="AD261" s="320"/>
      <c r="AE261" s="382"/>
      <c r="AF261" s="320"/>
      <c r="AG261" s="320"/>
      <c r="AH261" s="66"/>
    </row>
    <row r="262" spans="5:44" ht="12.6" customHeight="1" x14ac:dyDescent="0.2">
      <c r="E262" s="324" t="s">
        <v>3097</v>
      </c>
      <c r="F262" s="324"/>
      <c r="G262" s="324"/>
      <c r="H262" s="324"/>
      <c r="I262" s="324"/>
      <c r="J262" s="324"/>
      <c r="K262" s="324"/>
      <c r="L262" s="324"/>
      <c r="M262" s="324"/>
      <c r="N262" s="324"/>
      <c r="O262" s="324"/>
      <c r="P262" s="324"/>
      <c r="Q262" s="324"/>
      <c r="R262" s="324"/>
      <c r="S262" s="324"/>
      <c r="T262" s="324"/>
      <c r="U262" s="324"/>
      <c r="V262" s="324"/>
      <c r="W262" s="324"/>
      <c r="X262" s="324"/>
      <c r="Y262" s="324"/>
      <c r="Z262" s="324"/>
      <c r="AA262" s="324"/>
      <c r="AB262" s="324"/>
      <c r="AC262" s="324"/>
      <c r="AD262" s="324"/>
      <c r="AE262" s="324"/>
      <c r="AF262" s="324"/>
      <c r="AG262" s="324"/>
      <c r="AH262" s="324"/>
      <c r="AI262" s="324"/>
      <c r="AJ262" s="324"/>
      <c r="AK262" s="324"/>
      <c r="AL262" s="324"/>
      <c r="AM262" s="324"/>
      <c r="AN262" s="324"/>
      <c r="AO262" s="324"/>
      <c r="AP262" s="324"/>
      <c r="AQ262" s="324"/>
      <c r="AR262" s="324"/>
    </row>
    <row r="263" spans="5:44" ht="12.6" customHeight="1" x14ac:dyDescent="0.2">
      <c r="E263" s="380" t="s">
        <v>3098</v>
      </c>
      <c r="F263" s="320"/>
      <c r="G263" s="320"/>
      <c r="H263" s="381" t="s">
        <v>936</v>
      </c>
      <c r="I263" s="320"/>
      <c r="J263" s="320"/>
      <c r="K263" s="320"/>
      <c r="L263" s="320"/>
      <c r="M263" s="320"/>
      <c r="N263" s="320"/>
      <c r="O263" s="320"/>
      <c r="P263" s="320"/>
      <c r="Q263" s="381" t="s">
        <v>3077</v>
      </c>
      <c r="R263" s="320"/>
      <c r="S263" s="320"/>
      <c r="T263" s="320"/>
      <c r="U263" s="320"/>
      <c r="V263" s="320"/>
      <c r="W263" s="320"/>
      <c r="X263" s="320"/>
      <c r="Y263" s="320"/>
      <c r="Z263" s="381" t="s">
        <v>3078</v>
      </c>
      <c r="AA263" s="320"/>
      <c r="AB263" s="320"/>
      <c r="AC263" s="320"/>
      <c r="AD263" s="320"/>
      <c r="AE263" s="381" t="s">
        <v>3077</v>
      </c>
      <c r="AF263" s="381"/>
      <c r="AG263" s="381"/>
      <c r="AH263" s="381"/>
      <c r="AI263" s="381"/>
      <c r="AJ263" s="381"/>
      <c r="AK263" s="381"/>
      <c r="AL263" s="381"/>
      <c r="AM263" s="381"/>
    </row>
    <row r="264" spans="5:44" ht="12.6" customHeight="1" x14ac:dyDescent="0.2">
      <c r="E264" s="362" t="s">
        <v>3099</v>
      </c>
      <c r="F264" s="320"/>
      <c r="G264" s="320"/>
      <c r="H264" s="378">
        <v>0</v>
      </c>
      <c r="I264" s="320"/>
      <c r="J264" s="320"/>
      <c r="K264" s="320"/>
      <c r="L264" s="320"/>
      <c r="M264" s="320"/>
      <c r="N264" s="320"/>
      <c r="O264" s="320"/>
      <c r="P264" s="320"/>
      <c r="Q264" s="379">
        <v>0</v>
      </c>
      <c r="R264" s="320"/>
      <c r="S264" s="320"/>
      <c r="T264" s="320"/>
      <c r="U264" s="320"/>
      <c r="V264" s="320"/>
      <c r="W264" s="320"/>
      <c r="X264" s="320"/>
      <c r="Y264" s="320"/>
      <c r="Z264" s="354">
        <v>0</v>
      </c>
      <c r="AA264" s="320"/>
      <c r="AB264" s="320"/>
      <c r="AC264" s="320"/>
      <c r="AD264" s="320"/>
      <c r="AE264" s="379">
        <v>0</v>
      </c>
      <c r="AF264" s="379"/>
      <c r="AG264" s="379"/>
      <c r="AH264" s="379"/>
      <c r="AI264" s="379"/>
      <c r="AJ264" s="379"/>
      <c r="AK264" s="379"/>
      <c r="AL264" s="379"/>
      <c r="AM264" s="379"/>
    </row>
    <row r="265" spans="5:44" ht="12.6" customHeight="1" x14ac:dyDescent="0.2">
      <c r="E265" s="362" t="s">
        <v>3100</v>
      </c>
      <c r="F265" s="320"/>
      <c r="G265" s="320"/>
      <c r="H265" s="378">
        <v>0</v>
      </c>
      <c r="I265" s="320"/>
      <c r="J265" s="320"/>
      <c r="K265" s="320"/>
      <c r="L265" s="320"/>
      <c r="M265" s="320"/>
      <c r="N265" s="320"/>
      <c r="O265" s="320"/>
      <c r="P265" s="320"/>
      <c r="Q265" s="379">
        <v>0</v>
      </c>
      <c r="R265" s="320"/>
      <c r="S265" s="320"/>
      <c r="T265" s="320"/>
      <c r="U265" s="320"/>
      <c r="V265" s="320"/>
      <c r="W265" s="320"/>
      <c r="X265" s="320"/>
      <c r="Y265" s="320"/>
      <c r="Z265" s="354">
        <v>0</v>
      </c>
      <c r="AA265" s="320"/>
      <c r="AB265" s="320"/>
      <c r="AC265" s="320"/>
      <c r="AD265" s="320"/>
      <c r="AE265" s="379">
        <v>0</v>
      </c>
      <c r="AF265" s="379"/>
      <c r="AG265" s="379"/>
      <c r="AH265" s="379"/>
      <c r="AI265" s="379"/>
      <c r="AJ265" s="379"/>
      <c r="AK265" s="379"/>
      <c r="AL265" s="379"/>
      <c r="AM265" s="379"/>
    </row>
    <row r="266" spans="5:44" ht="12.6" customHeight="1" x14ac:dyDescent="0.2">
      <c r="E266" s="362" t="s">
        <v>3101</v>
      </c>
      <c r="F266" s="320"/>
      <c r="G266" s="320"/>
      <c r="H266" s="378">
        <v>8</v>
      </c>
      <c r="I266" s="320"/>
      <c r="J266" s="320"/>
      <c r="K266" s="320"/>
      <c r="L266" s="320"/>
      <c r="M266" s="320"/>
      <c r="N266" s="320"/>
      <c r="O266" s="320"/>
      <c r="P266" s="320"/>
      <c r="Q266" s="379">
        <v>2.7952480782669461E-3</v>
      </c>
      <c r="R266" s="320"/>
      <c r="S266" s="320"/>
      <c r="T266" s="320"/>
      <c r="U266" s="320"/>
      <c r="V266" s="320"/>
      <c r="W266" s="320"/>
      <c r="X266" s="320"/>
      <c r="Y266" s="320"/>
      <c r="Z266" s="354">
        <v>2762048.81</v>
      </c>
      <c r="AA266" s="320"/>
      <c r="AB266" s="320"/>
      <c r="AC266" s="320"/>
      <c r="AD266" s="320"/>
      <c r="AE266" s="379">
        <v>1.8933098345210678E-3</v>
      </c>
      <c r="AF266" s="379"/>
      <c r="AG266" s="379"/>
      <c r="AH266" s="379"/>
      <c r="AI266" s="379"/>
      <c r="AJ266" s="379"/>
      <c r="AK266" s="379"/>
      <c r="AL266" s="379"/>
      <c r="AM266" s="379"/>
    </row>
    <row r="267" spans="5:44" ht="12.6" customHeight="1" x14ac:dyDescent="0.2">
      <c r="E267" s="362" t="s">
        <v>3102</v>
      </c>
      <c r="F267" s="320"/>
      <c r="G267" s="320"/>
      <c r="H267" s="378">
        <v>81</v>
      </c>
      <c r="I267" s="320"/>
      <c r="J267" s="320"/>
      <c r="K267" s="320"/>
      <c r="L267" s="320"/>
      <c r="M267" s="320"/>
      <c r="N267" s="320"/>
      <c r="O267" s="320"/>
      <c r="P267" s="320"/>
      <c r="Q267" s="379">
        <v>2.8301886792452831E-2</v>
      </c>
      <c r="R267" s="320"/>
      <c r="S267" s="320"/>
      <c r="T267" s="320"/>
      <c r="U267" s="320"/>
      <c r="V267" s="320"/>
      <c r="W267" s="320"/>
      <c r="X267" s="320"/>
      <c r="Y267" s="320"/>
      <c r="Z267" s="354">
        <v>43490601.390000001</v>
      </c>
      <c r="AA267" s="320"/>
      <c r="AB267" s="320"/>
      <c r="AC267" s="320"/>
      <c r="AD267" s="320"/>
      <c r="AE267" s="379">
        <v>2.981163222851323E-2</v>
      </c>
      <c r="AF267" s="379"/>
      <c r="AG267" s="379"/>
      <c r="AH267" s="379"/>
      <c r="AI267" s="379"/>
      <c r="AJ267" s="379"/>
      <c r="AK267" s="379"/>
      <c r="AL267" s="379"/>
      <c r="AM267" s="379"/>
    </row>
    <row r="268" spans="5:44" ht="12.6" customHeight="1" x14ac:dyDescent="0.2">
      <c r="E268" s="362" t="s">
        <v>3103</v>
      </c>
      <c r="F268" s="320"/>
      <c r="G268" s="320"/>
      <c r="H268" s="378">
        <v>1531</v>
      </c>
      <c r="I268" s="320"/>
      <c r="J268" s="320"/>
      <c r="K268" s="320"/>
      <c r="L268" s="320"/>
      <c r="M268" s="320"/>
      <c r="N268" s="320"/>
      <c r="O268" s="320"/>
      <c r="P268" s="320"/>
      <c r="Q268" s="379">
        <v>0.53494060097833684</v>
      </c>
      <c r="R268" s="320"/>
      <c r="S268" s="320"/>
      <c r="T268" s="320"/>
      <c r="U268" s="320"/>
      <c r="V268" s="320"/>
      <c r="W268" s="320"/>
      <c r="X268" s="320"/>
      <c r="Y268" s="320"/>
      <c r="Z268" s="354">
        <v>789987451.25999999</v>
      </c>
      <c r="AA268" s="320"/>
      <c r="AB268" s="320"/>
      <c r="AC268" s="320"/>
      <c r="AD268" s="320"/>
      <c r="AE268" s="379">
        <v>0.54151505404380984</v>
      </c>
      <c r="AF268" s="379"/>
      <c r="AG268" s="379"/>
      <c r="AH268" s="379"/>
      <c r="AI268" s="379"/>
      <c r="AJ268" s="379"/>
      <c r="AK268" s="379"/>
      <c r="AL268" s="379"/>
      <c r="AM268" s="379"/>
    </row>
    <row r="269" spans="5:44" ht="12.6" customHeight="1" x14ac:dyDescent="0.2">
      <c r="E269" s="362" t="s">
        <v>3104</v>
      </c>
      <c r="F269" s="320"/>
      <c r="G269" s="320"/>
      <c r="H269" s="378">
        <v>1117</v>
      </c>
      <c r="I269" s="320"/>
      <c r="J269" s="320"/>
      <c r="K269" s="320"/>
      <c r="L269" s="320"/>
      <c r="M269" s="320"/>
      <c r="N269" s="320"/>
      <c r="O269" s="320"/>
      <c r="P269" s="320"/>
      <c r="Q269" s="379">
        <v>0.39028651292802236</v>
      </c>
      <c r="R269" s="320"/>
      <c r="S269" s="320"/>
      <c r="T269" s="320"/>
      <c r="U269" s="320"/>
      <c r="V269" s="320"/>
      <c r="W269" s="320"/>
      <c r="X269" s="320"/>
      <c r="Y269" s="320"/>
      <c r="Z269" s="354">
        <v>566482041.25</v>
      </c>
      <c r="AA269" s="320"/>
      <c r="AB269" s="320"/>
      <c r="AC269" s="320"/>
      <c r="AD269" s="320"/>
      <c r="AE269" s="379">
        <v>0.38830813412678039</v>
      </c>
      <c r="AF269" s="379"/>
      <c r="AG269" s="379"/>
      <c r="AH269" s="379"/>
      <c r="AI269" s="379"/>
      <c r="AJ269" s="379"/>
      <c r="AK269" s="379"/>
      <c r="AL269" s="379"/>
      <c r="AM269" s="379"/>
    </row>
    <row r="270" spans="5:44" ht="12.6" customHeight="1" x14ac:dyDescent="0.2">
      <c r="E270" s="362" t="s">
        <v>3105</v>
      </c>
      <c r="F270" s="320"/>
      <c r="G270" s="320"/>
      <c r="H270" s="378">
        <v>125</v>
      </c>
      <c r="I270" s="320"/>
      <c r="J270" s="320"/>
      <c r="K270" s="320"/>
      <c r="L270" s="320"/>
      <c r="M270" s="320"/>
      <c r="N270" s="320"/>
      <c r="O270" s="320"/>
      <c r="P270" s="320"/>
      <c r="Q270" s="379">
        <v>4.3675751222921035E-2</v>
      </c>
      <c r="R270" s="320"/>
      <c r="S270" s="320"/>
      <c r="T270" s="320"/>
      <c r="U270" s="320"/>
      <c r="V270" s="320"/>
      <c r="W270" s="320"/>
      <c r="X270" s="320"/>
      <c r="Y270" s="320"/>
      <c r="Z270" s="354">
        <v>56124560.369999997</v>
      </c>
      <c r="AA270" s="320"/>
      <c r="AB270" s="320"/>
      <c r="AC270" s="320"/>
      <c r="AD270" s="320"/>
      <c r="AE270" s="379">
        <v>3.8471869766375483E-2</v>
      </c>
      <c r="AF270" s="379"/>
      <c r="AG270" s="379"/>
      <c r="AH270" s="379"/>
      <c r="AI270" s="379"/>
      <c r="AJ270" s="379"/>
      <c r="AK270" s="379"/>
      <c r="AL270" s="379"/>
      <c r="AM270" s="379"/>
    </row>
    <row r="271" spans="5:44" ht="12.95" customHeight="1" thickBot="1" x14ac:dyDescent="0.25">
      <c r="E271" s="362" t="s">
        <v>3106</v>
      </c>
      <c r="F271" s="320"/>
      <c r="G271" s="320"/>
      <c r="H271" s="378">
        <v>0</v>
      </c>
      <c r="I271" s="320"/>
      <c r="J271" s="320"/>
      <c r="K271" s="320"/>
      <c r="L271" s="320"/>
      <c r="M271" s="320"/>
      <c r="N271" s="320"/>
      <c r="O271" s="320"/>
      <c r="P271" s="320"/>
      <c r="Q271" s="379">
        <v>0</v>
      </c>
      <c r="R271" s="320"/>
      <c r="S271" s="320"/>
      <c r="T271" s="320"/>
      <c r="U271" s="320"/>
      <c r="V271" s="320"/>
      <c r="W271" s="320"/>
      <c r="X271" s="320"/>
      <c r="Y271" s="320"/>
      <c r="Z271" s="354">
        <v>0</v>
      </c>
      <c r="AA271" s="320"/>
      <c r="AB271" s="320"/>
      <c r="AC271" s="320"/>
      <c r="AD271" s="320"/>
      <c r="AE271" s="379">
        <v>0</v>
      </c>
      <c r="AF271" s="379"/>
      <c r="AG271" s="379"/>
      <c r="AH271" s="379"/>
      <c r="AI271" s="379"/>
      <c r="AJ271" s="379"/>
      <c r="AK271" s="379"/>
      <c r="AL271" s="379"/>
      <c r="AM271" s="379"/>
    </row>
    <row r="272" spans="5:44" ht="13.5" thickTop="1" x14ac:dyDescent="0.2">
      <c r="E272" s="360" t="s">
        <v>85</v>
      </c>
      <c r="F272" s="320"/>
      <c r="G272" s="320"/>
      <c r="H272" s="373">
        <f>SUM(H264:P271)</f>
        <v>2862</v>
      </c>
      <c r="I272" s="374"/>
      <c r="J272" s="374"/>
      <c r="K272" s="374"/>
      <c r="L272" s="374"/>
      <c r="M272" s="374"/>
      <c r="N272" s="374"/>
      <c r="O272" s="374"/>
      <c r="P272" s="374"/>
      <c r="Q272" s="375">
        <f>SUM(Q264:Y271)</f>
        <v>0.99999999999999989</v>
      </c>
      <c r="R272" s="374"/>
      <c r="S272" s="374"/>
      <c r="T272" s="374"/>
      <c r="U272" s="374"/>
      <c r="V272" s="374"/>
      <c r="W272" s="374"/>
      <c r="X272" s="374"/>
      <c r="Y272" s="374"/>
      <c r="Z272" s="376">
        <f>SUM(Z264:AD271)</f>
        <v>1458846703.0799999</v>
      </c>
      <c r="AA272" s="374"/>
      <c r="AB272" s="374"/>
      <c r="AC272" s="374"/>
      <c r="AD272" s="374"/>
      <c r="AE272" s="377">
        <f>SUM(AE264:AM271)</f>
        <v>1</v>
      </c>
      <c r="AF272" s="377"/>
      <c r="AG272" s="377"/>
      <c r="AH272" s="377"/>
      <c r="AI272" s="377"/>
      <c r="AJ272" s="377"/>
      <c r="AK272" s="377"/>
      <c r="AL272" s="377"/>
      <c r="AM272" s="377"/>
    </row>
    <row r="273" spans="5:44" x14ac:dyDescent="0.2">
      <c r="E273" s="362"/>
      <c r="F273" s="320"/>
      <c r="G273" s="320"/>
      <c r="H273" s="382"/>
      <c r="I273" s="320"/>
      <c r="J273" s="320"/>
      <c r="K273" s="320"/>
      <c r="L273" s="320"/>
      <c r="M273" s="320"/>
      <c r="N273" s="320"/>
      <c r="O273" s="320"/>
      <c r="P273" s="320"/>
      <c r="Q273" s="382"/>
      <c r="R273" s="320"/>
      <c r="S273" s="320"/>
      <c r="T273" s="320"/>
      <c r="U273" s="320"/>
      <c r="V273" s="320"/>
      <c r="W273" s="320"/>
      <c r="X273" s="320"/>
      <c r="Y273" s="320"/>
      <c r="Z273" s="382"/>
      <c r="AA273" s="320"/>
      <c r="AB273" s="320"/>
      <c r="AC273" s="320"/>
      <c r="AD273" s="320"/>
      <c r="AE273" s="382"/>
      <c r="AF273" s="320"/>
      <c r="AG273" s="320"/>
      <c r="AH273" s="66"/>
    </row>
    <row r="274" spans="5:44" ht="12.6" customHeight="1" x14ac:dyDescent="0.2">
      <c r="E274" s="324" t="s">
        <v>3107</v>
      </c>
      <c r="F274" s="324"/>
      <c r="G274" s="324"/>
      <c r="H274" s="324"/>
      <c r="I274" s="324"/>
      <c r="J274" s="324"/>
      <c r="K274" s="324"/>
      <c r="L274" s="324"/>
      <c r="M274" s="324"/>
      <c r="N274" s="324"/>
      <c r="O274" s="324"/>
      <c r="P274" s="324"/>
      <c r="Q274" s="324"/>
      <c r="R274" s="324"/>
      <c r="S274" s="324"/>
      <c r="T274" s="324"/>
      <c r="U274" s="324"/>
      <c r="V274" s="324"/>
      <c r="W274" s="324"/>
      <c r="X274" s="324"/>
      <c r="Y274" s="324"/>
      <c r="Z274" s="324"/>
      <c r="AA274" s="324"/>
      <c r="AB274" s="324"/>
      <c r="AC274" s="324"/>
      <c r="AD274" s="324"/>
      <c r="AE274" s="324"/>
      <c r="AF274" s="324"/>
      <c r="AG274" s="324"/>
      <c r="AH274" s="324"/>
      <c r="AI274" s="324"/>
      <c r="AJ274" s="324"/>
      <c r="AK274" s="324"/>
      <c r="AL274" s="324"/>
      <c r="AM274" s="324"/>
      <c r="AN274" s="324"/>
      <c r="AO274" s="324"/>
      <c r="AP274" s="324"/>
      <c r="AQ274" s="324"/>
      <c r="AR274" s="324"/>
    </row>
    <row r="275" spans="5:44" ht="12.6" customHeight="1" x14ac:dyDescent="0.2">
      <c r="E275" s="380" t="s">
        <v>3108</v>
      </c>
      <c r="F275" s="320"/>
      <c r="G275" s="320"/>
      <c r="H275" s="381" t="s">
        <v>936</v>
      </c>
      <c r="I275" s="320"/>
      <c r="J275" s="320"/>
      <c r="K275" s="320"/>
      <c r="L275" s="320"/>
      <c r="M275" s="320"/>
      <c r="N275" s="320"/>
      <c r="O275" s="320"/>
      <c r="P275" s="320"/>
      <c r="Q275" s="381" t="s">
        <v>3077</v>
      </c>
      <c r="R275" s="320"/>
      <c r="S275" s="320"/>
      <c r="T275" s="320"/>
      <c r="U275" s="320"/>
      <c r="V275" s="320"/>
      <c r="W275" s="320"/>
      <c r="X275" s="320"/>
      <c r="Y275" s="320"/>
      <c r="Z275" s="381" t="s">
        <v>3078</v>
      </c>
      <c r="AA275" s="320"/>
      <c r="AB275" s="320"/>
      <c r="AC275" s="320"/>
      <c r="AD275" s="320"/>
      <c r="AE275" s="381" t="s">
        <v>3077</v>
      </c>
      <c r="AF275" s="381"/>
      <c r="AG275" s="381"/>
      <c r="AH275" s="381"/>
      <c r="AI275" s="381"/>
      <c r="AJ275" s="381"/>
      <c r="AK275" s="381"/>
      <c r="AL275" s="381"/>
      <c r="AM275" s="381"/>
    </row>
    <row r="276" spans="5:44" ht="12.6" customHeight="1" x14ac:dyDescent="0.2">
      <c r="E276" s="362" t="s">
        <v>3109</v>
      </c>
      <c r="F276" s="320"/>
      <c r="G276" s="320"/>
      <c r="H276" s="378">
        <v>952</v>
      </c>
      <c r="I276" s="320"/>
      <c r="J276" s="320"/>
      <c r="K276" s="320"/>
      <c r="L276" s="320"/>
      <c r="M276" s="320"/>
      <c r="N276" s="320"/>
      <c r="O276" s="320"/>
      <c r="P276" s="320"/>
      <c r="Q276" s="379">
        <v>0.33263452131376658</v>
      </c>
      <c r="R276" s="320"/>
      <c r="S276" s="320"/>
      <c r="T276" s="320"/>
      <c r="U276" s="320"/>
      <c r="V276" s="320"/>
      <c r="W276" s="320"/>
      <c r="X276" s="320"/>
      <c r="Y276" s="320"/>
      <c r="Z276" s="354">
        <v>522983038.25</v>
      </c>
      <c r="AA276" s="320"/>
      <c r="AB276" s="320"/>
      <c r="AC276" s="320"/>
      <c r="AD276" s="320"/>
      <c r="AE276" s="379">
        <v>0.35849074282160592</v>
      </c>
      <c r="AF276" s="379"/>
      <c r="AG276" s="379"/>
      <c r="AH276" s="379"/>
      <c r="AI276" s="379"/>
      <c r="AJ276" s="379"/>
      <c r="AK276" s="379"/>
      <c r="AL276" s="379"/>
      <c r="AM276" s="379"/>
    </row>
    <row r="277" spans="5:44" ht="12.6" customHeight="1" x14ac:dyDescent="0.2">
      <c r="E277" s="362" t="s">
        <v>3110</v>
      </c>
      <c r="F277" s="320"/>
      <c r="G277" s="320"/>
      <c r="H277" s="378">
        <v>708</v>
      </c>
      <c r="I277" s="320"/>
      <c r="J277" s="320"/>
      <c r="K277" s="320"/>
      <c r="L277" s="320"/>
      <c r="M277" s="320"/>
      <c r="N277" s="320"/>
      <c r="O277" s="320"/>
      <c r="P277" s="320"/>
      <c r="Q277" s="379">
        <v>0.24737945492662475</v>
      </c>
      <c r="R277" s="320"/>
      <c r="S277" s="320"/>
      <c r="T277" s="320"/>
      <c r="U277" s="320"/>
      <c r="V277" s="320"/>
      <c r="W277" s="320"/>
      <c r="X277" s="320"/>
      <c r="Y277" s="320"/>
      <c r="Z277" s="354">
        <v>352640811.12</v>
      </c>
      <c r="AA277" s="320"/>
      <c r="AB277" s="320"/>
      <c r="AC277" s="320"/>
      <c r="AD277" s="320"/>
      <c r="AE277" s="379">
        <v>0.24172574841173147</v>
      </c>
      <c r="AF277" s="379"/>
      <c r="AG277" s="379"/>
      <c r="AH277" s="379"/>
      <c r="AI277" s="379"/>
      <c r="AJ277" s="379"/>
      <c r="AK277" s="379"/>
      <c r="AL277" s="379"/>
      <c r="AM277" s="379"/>
    </row>
    <row r="278" spans="5:44" ht="12.6" customHeight="1" x14ac:dyDescent="0.2">
      <c r="E278" s="362" t="s">
        <v>3111</v>
      </c>
      <c r="F278" s="320"/>
      <c r="G278" s="320"/>
      <c r="H278" s="378">
        <v>942</v>
      </c>
      <c r="I278" s="320"/>
      <c r="J278" s="320"/>
      <c r="K278" s="320"/>
      <c r="L278" s="320"/>
      <c r="M278" s="320"/>
      <c r="N278" s="320"/>
      <c r="O278" s="320"/>
      <c r="P278" s="320"/>
      <c r="Q278" s="379">
        <v>0.32914046121593293</v>
      </c>
      <c r="R278" s="320"/>
      <c r="S278" s="320"/>
      <c r="T278" s="320"/>
      <c r="U278" s="320"/>
      <c r="V278" s="320"/>
      <c r="W278" s="320"/>
      <c r="X278" s="320"/>
      <c r="Y278" s="320"/>
      <c r="Z278" s="354">
        <v>460729050.88999999</v>
      </c>
      <c r="AA278" s="320"/>
      <c r="AB278" s="320"/>
      <c r="AC278" s="320"/>
      <c r="AD278" s="320"/>
      <c r="AE278" s="379">
        <v>0.31581731645777633</v>
      </c>
      <c r="AF278" s="379"/>
      <c r="AG278" s="379"/>
      <c r="AH278" s="379"/>
      <c r="AI278" s="379"/>
      <c r="AJ278" s="379"/>
      <c r="AK278" s="379"/>
      <c r="AL278" s="379"/>
      <c r="AM278" s="379"/>
    </row>
    <row r="279" spans="5:44" ht="12.6" customHeight="1" x14ac:dyDescent="0.2">
      <c r="E279" s="362" t="s">
        <v>3112</v>
      </c>
      <c r="F279" s="320"/>
      <c r="G279" s="320"/>
      <c r="H279" s="378">
        <v>256</v>
      </c>
      <c r="I279" s="320"/>
      <c r="J279" s="320"/>
      <c r="K279" s="320"/>
      <c r="L279" s="320"/>
      <c r="M279" s="320"/>
      <c r="N279" s="320"/>
      <c r="O279" s="320"/>
      <c r="P279" s="320"/>
      <c r="Q279" s="379">
        <v>8.9447938504542274E-2</v>
      </c>
      <c r="R279" s="320"/>
      <c r="S279" s="320"/>
      <c r="T279" s="320"/>
      <c r="U279" s="320"/>
      <c r="V279" s="320"/>
      <c r="W279" s="320"/>
      <c r="X279" s="320"/>
      <c r="Y279" s="320"/>
      <c r="Z279" s="354">
        <v>120171485.73</v>
      </c>
      <c r="AA279" s="320"/>
      <c r="AB279" s="320"/>
      <c r="AC279" s="320"/>
      <c r="AD279" s="320"/>
      <c r="AE279" s="379">
        <v>8.2374306687801505E-2</v>
      </c>
      <c r="AF279" s="379"/>
      <c r="AG279" s="379"/>
      <c r="AH279" s="379"/>
      <c r="AI279" s="379"/>
      <c r="AJ279" s="379"/>
      <c r="AK279" s="379"/>
      <c r="AL279" s="379"/>
      <c r="AM279" s="379"/>
    </row>
    <row r="280" spans="5:44" ht="12.6" customHeight="1" x14ac:dyDescent="0.2">
      <c r="E280" s="362" t="s">
        <v>3113</v>
      </c>
      <c r="F280" s="320"/>
      <c r="G280" s="320"/>
      <c r="H280" s="378">
        <v>3</v>
      </c>
      <c r="I280" s="320"/>
      <c r="J280" s="320"/>
      <c r="K280" s="320"/>
      <c r="L280" s="320"/>
      <c r="M280" s="320"/>
      <c r="N280" s="320"/>
      <c r="O280" s="320"/>
      <c r="P280" s="320"/>
      <c r="Q280" s="379">
        <v>1.0482180293501049E-3</v>
      </c>
      <c r="R280" s="320"/>
      <c r="S280" s="320"/>
      <c r="T280" s="320"/>
      <c r="U280" s="320"/>
      <c r="V280" s="320"/>
      <c r="W280" s="320"/>
      <c r="X280" s="320"/>
      <c r="Y280" s="320"/>
      <c r="Z280" s="354">
        <v>1699040.21</v>
      </c>
      <c r="AA280" s="320"/>
      <c r="AB280" s="320"/>
      <c r="AC280" s="320"/>
      <c r="AD280" s="320"/>
      <c r="AE280" s="379">
        <v>1.1646461594716497E-3</v>
      </c>
      <c r="AF280" s="379"/>
      <c r="AG280" s="379"/>
      <c r="AH280" s="379"/>
      <c r="AI280" s="379"/>
      <c r="AJ280" s="379"/>
      <c r="AK280" s="379"/>
      <c r="AL280" s="379"/>
      <c r="AM280" s="379"/>
    </row>
    <row r="281" spans="5:44" ht="12.6" customHeight="1" x14ac:dyDescent="0.2">
      <c r="E281" s="362" t="s">
        <v>3114</v>
      </c>
      <c r="F281" s="320"/>
      <c r="G281" s="320"/>
      <c r="H281" s="378">
        <v>1</v>
      </c>
      <c r="I281" s="320"/>
      <c r="J281" s="320"/>
      <c r="K281" s="320"/>
      <c r="L281" s="320"/>
      <c r="M281" s="320"/>
      <c r="N281" s="320"/>
      <c r="O281" s="320"/>
      <c r="P281" s="320"/>
      <c r="Q281" s="379">
        <v>3.4940600978336826E-4</v>
      </c>
      <c r="R281" s="320"/>
      <c r="S281" s="320"/>
      <c r="T281" s="320"/>
      <c r="U281" s="320"/>
      <c r="V281" s="320"/>
      <c r="W281" s="320"/>
      <c r="X281" s="320"/>
      <c r="Y281" s="320"/>
      <c r="Z281" s="354">
        <v>623276.88</v>
      </c>
      <c r="AA281" s="320"/>
      <c r="AB281" s="320"/>
      <c r="AC281" s="320"/>
      <c r="AD281" s="320"/>
      <c r="AE281" s="379">
        <v>4.2723946161313763E-4</v>
      </c>
      <c r="AF281" s="379"/>
      <c r="AG281" s="379"/>
      <c r="AH281" s="379"/>
      <c r="AI281" s="379"/>
      <c r="AJ281" s="379"/>
      <c r="AK281" s="379"/>
      <c r="AL281" s="379"/>
      <c r="AM281" s="379"/>
    </row>
    <row r="282" spans="5:44" ht="12.6" customHeight="1" x14ac:dyDescent="0.2">
      <c r="E282" s="362" t="s">
        <v>3115</v>
      </c>
      <c r="F282" s="320"/>
      <c r="G282" s="320"/>
      <c r="H282" s="378">
        <v>0</v>
      </c>
      <c r="I282" s="320"/>
      <c r="J282" s="320"/>
      <c r="K282" s="320"/>
      <c r="L282" s="320"/>
      <c r="M282" s="320"/>
      <c r="N282" s="320"/>
      <c r="O282" s="320"/>
      <c r="P282" s="320"/>
      <c r="Q282" s="379">
        <v>0</v>
      </c>
      <c r="R282" s="320"/>
      <c r="S282" s="320"/>
      <c r="T282" s="320"/>
      <c r="U282" s="320"/>
      <c r="V282" s="320"/>
      <c r="W282" s="320"/>
      <c r="X282" s="320"/>
      <c r="Y282" s="320"/>
      <c r="Z282" s="354">
        <v>0</v>
      </c>
      <c r="AA282" s="320"/>
      <c r="AB282" s="320"/>
      <c r="AC282" s="320"/>
      <c r="AD282" s="320"/>
      <c r="AE282" s="379">
        <v>0</v>
      </c>
      <c r="AF282" s="379"/>
      <c r="AG282" s="379"/>
      <c r="AH282" s="379"/>
      <c r="AI282" s="379"/>
      <c r="AJ282" s="379"/>
      <c r="AK282" s="379"/>
      <c r="AL282" s="379"/>
      <c r="AM282" s="379"/>
    </row>
    <row r="283" spans="5:44" ht="12.95" customHeight="1" thickBot="1" x14ac:dyDescent="0.25">
      <c r="E283" s="362" t="s">
        <v>3116</v>
      </c>
      <c r="F283" s="320"/>
      <c r="G283" s="320"/>
      <c r="H283" s="378">
        <v>0</v>
      </c>
      <c r="I283" s="320"/>
      <c r="J283" s="320"/>
      <c r="K283" s="320"/>
      <c r="L283" s="320"/>
      <c r="M283" s="320"/>
      <c r="N283" s="320"/>
      <c r="O283" s="320"/>
      <c r="P283" s="320"/>
      <c r="Q283" s="379">
        <v>0</v>
      </c>
      <c r="R283" s="320"/>
      <c r="S283" s="320"/>
      <c r="T283" s="320"/>
      <c r="U283" s="320"/>
      <c r="V283" s="320"/>
      <c r="W283" s="320"/>
      <c r="X283" s="320"/>
      <c r="Y283" s="320"/>
      <c r="Z283" s="354">
        <v>0</v>
      </c>
      <c r="AA283" s="320"/>
      <c r="AB283" s="320"/>
      <c r="AC283" s="320"/>
      <c r="AD283" s="320"/>
      <c r="AE283" s="379">
        <v>0</v>
      </c>
      <c r="AF283" s="379"/>
      <c r="AG283" s="379"/>
      <c r="AH283" s="379"/>
      <c r="AI283" s="379"/>
      <c r="AJ283" s="379"/>
      <c r="AK283" s="379"/>
      <c r="AL283" s="379"/>
      <c r="AM283" s="379"/>
    </row>
    <row r="284" spans="5:44" ht="13.5" thickTop="1" x14ac:dyDescent="0.2">
      <c r="E284" s="360" t="s">
        <v>85</v>
      </c>
      <c r="F284" s="320"/>
      <c r="G284" s="320"/>
      <c r="H284" s="373">
        <f>SUM(H276:P283)</f>
        <v>2862</v>
      </c>
      <c r="I284" s="374"/>
      <c r="J284" s="374"/>
      <c r="K284" s="374"/>
      <c r="L284" s="374"/>
      <c r="M284" s="374"/>
      <c r="N284" s="374"/>
      <c r="O284" s="374"/>
      <c r="P284" s="374"/>
      <c r="Q284" s="375">
        <f>SUM(Q276:Y283)</f>
        <v>1</v>
      </c>
      <c r="R284" s="374"/>
      <c r="S284" s="374"/>
      <c r="T284" s="374"/>
      <c r="U284" s="374"/>
      <c r="V284" s="374"/>
      <c r="W284" s="374"/>
      <c r="X284" s="374"/>
      <c r="Y284" s="374"/>
      <c r="Z284" s="376">
        <f>SUM(Z276:AD283)</f>
        <v>1458846703.0800002</v>
      </c>
      <c r="AA284" s="374"/>
      <c r="AB284" s="374"/>
      <c r="AC284" s="374"/>
      <c r="AD284" s="374"/>
      <c r="AE284" s="377">
        <f>SUM(AE276:AM283)</f>
        <v>1</v>
      </c>
      <c r="AF284" s="377"/>
      <c r="AG284" s="377"/>
      <c r="AH284" s="377"/>
      <c r="AI284" s="377"/>
      <c r="AJ284" s="377"/>
      <c r="AK284" s="377"/>
      <c r="AL284" s="377"/>
      <c r="AM284" s="377"/>
    </row>
    <row r="285" spans="5:44" x14ac:dyDescent="0.2">
      <c r="E285" s="362"/>
      <c r="F285" s="320"/>
      <c r="G285" s="320"/>
      <c r="H285" s="382"/>
      <c r="I285" s="320"/>
      <c r="J285" s="320"/>
      <c r="K285" s="320"/>
      <c r="L285" s="320"/>
      <c r="M285" s="320"/>
      <c r="N285" s="320"/>
      <c r="O285" s="320"/>
      <c r="P285" s="320"/>
      <c r="Q285" s="382"/>
      <c r="R285" s="320"/>
      <c r="S285" s="320"/>
      <c r="T285" s="320"/>
      <c r="U285" s="320"/>
      <c r="V285" s="320"/>
      <c r="W285" s="320"/>
      <c r="X285" s="320"/>
      <c r="Y285" s="320"/>
      <c r="Z285" s="382"/>
      <c r="AA285" s="320"/>
      <c r="AB285" s="320"/>
      <c r="AC285" s="320"/>
      <c r="AD285" s="320"/>
      <c r="AE285" s="382"/>
      <c r="AF285" s="320"/>
      <c r="AG285" s="320"/>
      <c r="AH285" s="66"/>
    </row>
    <row r="286" spans="5:44" ht="12.6" customHeight="1" x14ac:dyDescent="0.2">
      <c r="E286" s="324" t="s">
        <v>3117</v>
      </c>
      <c r="F286" s="324"/>
      <c r="G286" s="324"/>
      <c r="H286" s="324"/>
      <c r="I286" s="324"/>
      <c r="J286" s="324"/>
      <c r="K286" s="324"/>
      <c r="L286" s="324"/>
      <c r="M286" s="324"/>
      <c r="N286" s="324"/>
      <c r="O286" s="324"/>
      <c r="P286" s="324"/>
      <c r="Q286" s="324"/>
      <c r="R286" s="324"/>
      <c r="S286" s="324"/>
      <c r="T286" s="324"/>
      <c r="U286" s="324"/>
      <c r="V286" s="324"/>
      <c r="W286" s="324"/>
      <c r="X286" s="324"/>
      <c r="Y286" s="324"/>
      <c r="Z286" s="324"/>
      <c r="AA286" s="324"/>
      <c r="AB286" s="324"/>
      <c r="AC286" s="324"/>
      <c r="AD286" s="324"/>
      <c r="AE286" s="324"/>
      <c r="AF286" s="324"/>
      <c r="AG286" s="324"/>
      <c r="AH286" s="324"/>
      <c r="AI286" s="324"/>
      <c r="AJ286" s="324"/>
      <c r="AK286" s="324"/>
      <c r="AL286" s="324"/>
      <c r="AM286" s="324"/>
      <c r="AN286" s="324"/>
      <c r="AO286" s="324"/>
      <c r="AP286" s="324"/>
      <c r="AQ286" s="324"/>
      <c r="AR286" s="324"/>
    </row>
    <row r="287" spans="5:44" ht="12.6" customHeight="1" x14ac:dyDescent="0.2">
      <c r="E287" s="380" t="s">
        <v>3118</v>
      </c>
      <c r="F287" s="380"/>
      <c r="G287" s="380"/>
      <c r="H287" s="380"/>
      <c r="I287" s="380"/>
      <c r="J287" s="44"/>
      <c r="K287" s="381" t="s">
        <v>936</v>
      </c>
      <c r="L287" s="381"/>
      <c r="M287" s="381"/>
      <c r="N287" s="381"/>
      <c r="O287" s="381"/>
      <c r="P287" s="381"/>
      <c r="Q287" s="381" t="s">
        <v>3077</v>
      </c>
      <c r="R287" s="320"/>
      <c r="S287" s="320"/>
      <c r="T287" s="320"/>
      <c r="U287" s="320"/>
      <c r="V287" s="320"/>
      <c r="W287" s="320"/>
      <c r="X287" s="320"/>
      <c r="Y287" s="320"/>
      <c r="Z287" s="381" t="s">
        <v>3078</v>
      </c>
      <c r="AA287" s="320"/>
      <c r="AB287" s="320"/>
      <c r="AC287" s="320"/>
      <c r="AD287" s="320"/>
      <c r="AE287" s="381" t="s">
        <v>3077</v>
      </c>
      <c r="AF287" s="381"/>
      <c r="AG287" s="381"/>
      <c r="AH287" s="381"/>
      <c r="AI287" s="381"/>
      <c r="AJ287" s="381"/>
      <c r="AK287" s="381"/>
      <c r="AL287" s="381"/>
      <c r="AM287" s="381"/>
    </row>
    <row r="288" spans="5:44" ht="12.6" customHeight="1" x14ac:dyDescent="0.2">
      <c r="E288" s="362" t="s">
        <v>942</v>
      </c>
      <c r="F288" s="320"/>
      <c r="G288" s="320"/>
      <c r="H288" s="378">
        <v>4</v>
      </c>
      <c r="I288" s="320"/>
      <c r="J288" s="320"/>
      <c r="K288" s="320"/>
      <c r="L288" s="320"/>
      <c r="M288" s="320"/>
      <c r="N288" s="320"/>
      <c r="O288" s="320"/>
      <c r="P288" s="320"/>
      <c r="Q288" s="379">
        <v>1.397624039133473E-3</v>
      </c>
      <c r="R288" s="320"/>
      <c r="S288" s="320"/>
      <c r="T288" s="320"/>
      <c r="U288" s="320"/>
      <c r="V288" s="320"/>
      <c r="W288" s="320"/>
      <c r="X288" s="320"/>
      <c r="Y288" s="320"/>
      <c r="Z288" s="354">
        <v>391234.1</v>
      </c>
      <c r="AA288" s="320"/>
      <c r="AB288" s="320"/>
      <c r="AC288" s="320"/>
      <c r="AD288" s="320"/>
      <c r="AE288" s="379">
        <v>2.6818040522969574E-4</v>
      </c>
      <c r="AF288" s="379"/>
      <c r="AG288" s="379"/>
      <c r="AH288" s="379"/>
      <c r="AI288" s="379"/>
      <c r="AJ288" s="379"/>
      <c r="AK288" s="379"/>
      <c r="AL288" s="379"/>
      <c r="AM288" s="379"/>
    </row>
    <row r="289" spans="5:39" ht="12.6" customHeight="1" x14ac:dyDescent="0.2">
      <c r="E289" s="362" t="s">
        <v>3119</v>
      </c>
      <c r="F289" s="320"/>
      <c r="G289" s="320"/>
      <c r="H289" s="378">
        <v>63</v>
      </c>
      <c r="I289" s="320"/>
      <c r="J289" s="320"/>
      <c r="K289" s="320"/>
      <c r="L289" s="320"/>
      <c r="M289" s="320"/>
      <c r="N289" s="320"/>
      <c r="O289" s="320"/>
      <c r="P289" s="320"/>
      <c r="Q289" s="379">
        <v>2.20125786163522E-2</v>
      </c>
      <c r="R289" s="320"/>
      <c r="S289" s="320"/>
      <c r="T289" s="320"/>
      <c r="U289" s="320"/>
      <c r="V289" s="320"/>
      <c r="W289" s="320"/>
      <c r="X289" s="320"/>
      <c r="Y289" s="320"/>
      <c r="Z289" s="354">
        <v>8803794.2699999996</v>
      </c>
      <c r="AA289" s="320"/>
      <c r="AB289" s="320"/>
      <c r="AC289" s="320"/>
      <c r="AD289" s="320"/>
      <c r="AE289" s="379">
        <v>6.0347631121302394E-3</v>
      </c>
      <c r="AF289" s="379"/>
      <c r="AG289" s="379"/>
      <c r="AH289" s="379"/>
      <c r="AI289" s="379"/>
      <c r="AJ289" s="379"/>
      <c r="AK289" s="379"/>
      <c r="AL289" s="379"/>
      <c r="AM289" s="379"/>
    </row>
    <row r="290" spans="5:39" ht="12.6" customHeight="1" x14ac:dyDescent="0.2">
      <c r="E290" s="362" t="s">
        <v>3120</v>
      </c>
      <c r="F290" s="320"/>
      <c r="G290" s="320"/>
      <c r="H290" s="378">
        <v>128</v>
      </c>
      <c r="I290" s="320"/>
      <c r="J290" s="320"/>
      <c r="K290" s="320"/>
      <c r="L290" s="320"/>
      <c r="M290" s="320"/>
      <c r="N290" s="320"/>
      <c r="O290" s="320"/>
      <c r="P290" s="320"/>
      <c r="Q290" s="379">
        <v>4.4723969252271137E-2</v>
      </c>
      <c r="R290" s="320"/>
      <c r="S290" s="320"/>
      <c r="T290" s="320"/>
      <c r="U290" s="320"/>
      <c r="V290" s="320"/>
      <c r="W290" s="320"/>
      <c r="X290" s="320"/>
      <c r="Y290" s="320"/>
      <c r="Z290" s="354">
        <v>23253567.370000001</v>
      </c>
      <c r="AA290" s="320"/>
      <c r="AB290" s="320"/>
      <c r="AC290" s="320"/>
      <c r="AD290" s="320"/>
      <c r="AE290" s="379">
        <v>1.5939692169784359E-2</v>
      </c>
      <c r="AF290" s="379"/>
      <c r="AG290" s="379"/>
      <c r="AH290" s="379"/>
      <c r="AI290" s="379"/>
      <c r="AJ290" s="379"/>
      <c r="AK290" s="379"/>
      <c r="AL290" s="379"/>
      <c r="AM290" s="379"/>
    </row>
    <row r="291" spans="5:39" ht="12.6" customHeight="1" x14ac:dyDescent="0.2">
      <c r="E291" s="362" t="s">
        <v>3121</v>
      </c>
      <c r="F291" s="320"/>
      <c r="G291" s="320"/>
      <c r="H291" s="378">
        <v>200</v>
      </c>
      <c r="I291" s="320"/>
      <c r="J291" s="320"/>
      <c r="K291" s="320"/>
      <c r="L291" s="320"/>
      <c r="M291" s="320"/>
      <c r="N291" s="320"/>
      <c r="O291" s="320"/>
      <c r="P291" s="320"/>
      <c r="Q291" s="379">
        <v>6.9881201956673647E-2</v>
      </c>
      <c r="R291" s="320"/>
      <c r="S291" s="320"/>
      <c r="T291" s="320"/>
      <c r="U291" s="320"/>
      <c r="V291" s="320"/>
      <c r="W291" s="320"/>
      <c r="X291" s="320"/>
      <c r="Y291" s="320"/>
      <c r="Z291" s="354">
        <v>45933591.880000003</v>
      </c>
      <c r="AA291" s="320"/>
      <c r="AB291" s="320"/>
      <c r="AC291" s="320"/>
      <c r="AD291" s="320"/>
      <c r="AE291" s="379">
        <v>3.1486236204957246E-2</v>
      </c>
      <c r="AF291" s="379"/>
      <c r="AG291" s="379"/>
      <c r="AH291" s="379"/>
      <c r="AI291" s="379"/>
      <c r="AJ291" s="379"/>
      <c r="AK291" s="379"/>
      <c r="AL291" s="379"/>
      <c r="AM291" s="379"/>
    </row>
    <row r="292" spans="5:39" ht="12.6" customHeight="1" x14ac:dyDescent="0.2">
      <c r="E292" s="362" t="s">
        <v>3122</v>
      </c>
      <c r="F292" s="320"/>
      <c r="G292" s="320"/>
      <c r="H292" s="378">
        <v>280</v>
      </c>
      <c r="I292" s="320"/>
      <c r="J292" s="320"/>
      <c r="K292" s="320"/>
      <c r="L292" s="320"/>
      <c r="M292" s="320"/>
      <c r="N292" s="320"/>
      <c r="O292" s="320"/>
      <c r="P292" s="320"/>
      <c r="Q292" s="379">
        <v>9.783368273934312E-2</v>
      </c>
      <c r="R292" s="320"/>
      <c r="S292" s="320"/>
      <c r="T292" s="320"/>
      <c r="U292" s="320"/>
      <c r="V292" s="320"/>
      <c r="W292" s="320"/>
      <c r="X292" s="320"/>
      <c r="Y292" s="320"/>
      <c r="Z292" s="354">
        <v>77448041.299999997</v>
      </c>
      <c r="AA292" s="320"/>
      <c r="AB292" s="320"/>
      <c r="AC292" s="320"/>
      <c r="AD292" s="320"/>
      <c r="AE292" s="379">
        <v>5.3088539828405064E-2</v>
      </c>
      <c r="AF292" s="379"/>
      <c r="AG292" s="379"/>
      <c r="AH292" s="379"/>
      <c r="AI292" s="379"/>
      <c r="AJ292" s="379"/>
      <c r="AK292" s="379"/>
      <c r="AL292" s="379"/>
      <c r="AM292" s="379"/>
    </row>
    <row r="293" spans="5:39" ht="12.6" customHeight="1" x14ac:dyDescent="0.2">
      <c r="E293" s="362" t="s">
        <v>3123</v>
      </c>
      <c r="F293" s="320"/>
      <c r="G293" s="320"/>
      <c r="H293" s="378">
        <v>319</v>
      </c>
      <c r="I293" s="320"/>
      <c r="J293" s="320"/>
      <c r="K293" s="320"/>
      <c r="L293" s="320"/>
      <c r="M293" s="320"/>
      <c r="N293" s="320"/>
      <c r="O293" s="320"/>
      <c r="P293" s="320"/>
      <c r="Q293" s="379">
        <v>0.11146051712089448</v>
      </c>
      <c r="R293" s="320"/>
      <c r="S293" s="320"/>
      <c r="T293" s="320"/>
      <c r="U293" s="320"/>
      <c r="V293" s="320"/>
      <c r="W293" s="320"/>
      <c r="X293" s="320"/>
      <c r="Y293" s="320"/>
      <c r="Z293" s="354">
        <v>104182424.87</v>
      </c>
      <c r="AA293" s="320"/>
      <c r="AB293" s="320"/>
      <c r="AC293" s="320"/>
      <c r="AD293" s="320"/>
      <c r="AE293" s="379">
        <v>7.1414237458976432E-2</v>
      </c>
      <c r="AF293" s="379"/>
      <c r="AG293" s="379"/>
      <c r="AH293" s="379"/>
      <c r="AI293" s="379"/>
      <c r="AJ293" s="379"/>
      <c r="AK293" s="379"/>
      <c r="AL293" s="379"/>
      <c r="AM293" s="379"/>
    </row>
    <row r="294" spans="5:39" ht="12.6" customHeight="1" x14ac:dyDescent="0.2">
      <c r="E294" s="362" t="s">
        <v>3124</v>
      </c>
      <c r="F294" s="320"/>
      <c r="G294" s="320"/>
      <c r="H294" s="378">
        <v>312</v>
      </c>
      <c r="I294" s="320"/>
      <c r="J294" s="320"/>
      <c r="K294" s="320"/>
      <c r="L294" s="320"/>
      <c r="M294" s="320"/>
      <c r="N294" s="320"/>
      <c r="O294" s="320"/>
      <c r="P294" s="320"/>
      <c r="Q294" s="379">
        <v>0.10901467505241091</v>
      </c>
      <c r="R294" s="320"/>
      <c r="S294" s="320"/>
      <c r="T294" s="320"/>
      <c r="U294" s="320"/>
      <c r="V294" s="320"/>
      <c r="W294" s="320"/>
      <c r="X294" s="320"/>
      <c r="Y294" s="320"/>
      <c r="Z294" s="354">
        <v>116868143.88</v>
      </c>
      <c r="AA294" s="320"/>
      <c r="AB294" s="320"/>
      <c r="AC294" s="320"/>
      <c r="AD294" s="320"/>
      <c r="AE294" s="379">
        <v>8.0109955098956825E-2</v>
      </c>
      <c r="AF294" s="379"/>
      <c r="AG294" s="379"/>
      <c r="AH294" s="379"/>
      <c r="AI294" s="379"/>
      <c r="AJ294" s="379"/>
      <c r="AK294" s="379"/>
      <c r="AL294" s="379"/>
      <c r="AM294" s="379"/>
    </row>
    <row r="295" spans="5:39" ht="12.6" customHeight="1" x14ac:dyDescent="0.2">
      <c r="E295" s="362" t="s">
        <v>3125</v>
      </c>
      <c r="F295" s="320"/>
      <c r="G295" s="320"/>
      <c r="H295" s="378">
        <v>246</v>
      </c>
      <c r="I295" s="320"/>
      <c r="J295" s="320"/>
      <c r="K295" s="320"/>
      <c r="L295" s="320"/>
      <c r="M295" s="320"/>
      <c r="N295" s="320"/>
      <c r="O295" s="320"/>
      <c r="P295" s="320"/>
      <c r="Q295" s="379">
        <v>8.5953878406708609E-2</v>
      </c>
      <c r="R295" s="320"/>
      <c r="S295" s="320"/>
      <c r="T295" s="320"/>
      <c r="U295" s="320"/>
      <c r="V295" s="320"/>
      <c r="W295" s="320"/>
      <c r="X295" s="320"/>
      <c r="Y295" s="320"/>
      <c r="Z295" s="354">
        <v>104768337.83</v>
      </c>
      <c r="AA295" s="320"/>
      <c r="AB295" s="320"/>
      <c r="AC295" s="320"/>
      <c r="AD295" s="320"/>
      <c r="AE295" s="379">
        <v>7.18158649629239E-2</v>
      </c>
      <c r="AF295" s="379"/>
      <c r="AG295" s="379"/>
      <c r="AH295" s="379"/>
      <c r="AI295" s="379"/>
      <c r="AJ295" s="379"/>
      <c r="AK295" s="379"/>
      <c r="AL295" s="379"/>
      <c r="AM295" s="379"/>
    </row>
    <row r="296" spans="5:39" ht="12.6" customHeight="1" x14ac:dyDescent="0.2">
      <c r="E296" s="362" t="s">
        <v>3126</v>
      </c>
      <c r="F296" s="320"/>
      <c r="G296" s="320"/>
      <c r="H296" s="378">
        <v>240</v>
      </c>
      <c r="I296" s="320"/>
      <c r="J296" s="320"/>
      <c r="K296" s="320"/>
      <c r="L296" s="320"/>
      <c r="M296" s="320"/>
      <c r="N296" s="320"/>
      <c r="O296" s="320"/>
      <c r="P296" s="320"/>
      <c r="Q296" s="379">
        <v>8.385744234800839E-2</v>
      </c>
      <c r="R296" s="320"/>
      <c r="S296" s="320"/>
      <c r="T296" s="320"/>
      <c r="U296" s="320"/>
      <c r="V296" s="320"/>
      <c r="W296" s="320"/>
      <c r="X296" s="320"/>
      <c r="Y296" s="320"/>
      <c r="Z296" s="354">
        <v>113887652.61</v>
      </c>
      <c r="AA296" s="320"/>
      <c r="AB296" s="320"/>
      <c r="AC296" s="320"/>
      <c r="AD296" s="320"/>
      <c r="AE296" s="379">
        <v>7.8066908859960357E-2</v>
      </c>
      <c r="AF296" s="379"/>
      <c r="AG296" s="379"/>
      <c r="AH296" s="379"/>
      <c r="AI296" s="379"/>
      <c r="AJ296" s="379"/>
      <c r="AK296" s="379"/>
      <c r="AL296" s="379"/>
      <c r="AM296" s="379"/>
    </row>
    <row r="297" spans="5:39" ht="12.6" customHeight="1" x14ac:dyDescent="0.2">
      <c r="E297" s="362" t="s">
        <v>3127</v>
      </c>
      <c r="F297" s="320"/>
      <c r="G297" s="320"/>
      <c r="H297" s="378">
        <v>191</v>
      </c>
      <c r="I297" s="320"/>
      <c r="J297" s="320"/>
      <c r="K297" s="320"/>
      <c r="L297" s="320"/>
      <c r="M297" s="320"/>
      <c r="N297" s="320"/>
      <c r="O297" s="320"/>
      <c r="P297" s="320"/>
      <c r="Q297" s="379">
        <v>6.6736547868623347E-2</v>
      </c>
      <c r="R297" s="320"/>
      <c r="S297" s="320"/>
      <c r="T297" s="320"/>
      <c r="U297" s="320"/>
      <c r="V297" s="320"/>
      <c r="W297" s="320"/>
      <c r="X297" s="320"/>
      <c r="Y297" s="320"/>
      <c r="Z297" s="354">
        <v>99900640.390000001</v>
      </c>
      <c r="AA297" s="320"/>
      <c r="AB297" s="320"/>
      <c r="AC297" s="320"/>
      <c r="AD297" s="320"/>
      <c r="AE297" s="379">
        <v>6.8479189882723182E-2</v>
      </c>
      <c r="AF297" s="379"/>
      <c r="AG297" s="379"/>
      <c r="AH297" s="379"/>
      <c r="AI297" s="379"/>
      <c r="AJ297" s="379"/>
      <c r="AK297" s="379"/>
      <c r="AL297" s="379"/>
      <c r="AM297" s="379"/>
    </row>
    <row r="298" spans="5:39" ht="12.6" customHeight="1" x14ac:dyDescent="0.2">
      <c r="E298" s="362" t="s">
        <v>3128</v>
      </c>
      <c r="F298" s="320"/>
      <c r="G298" s="320"/>
      <c r="H298" s="378">
        <v>152</v>
      </c>
      <c r="I298" s="320"/>
      <c r="J298" s="320"/>
      <c r="K298" s="320"/>
      <c r="L298" s="320"/>
      <c r="M298" s="320"/>
      <c r="N298" s="320"/>
      <c r="O298" s="320"/>
      <c r="P298" s="320"/>
      <c r="Q298" s="379">
        <v>5.3109713487071983E-2</v>
      </c>
      <c r="R298" s="320"/>
      <c r="S298" s="320"/>
      <c r="T298" s="320"/>
      <c r="U298" s="320"/>
      <c r="V298" s="320"/>
      <c r="W298" s="320"/>
      <c r="X298" s="320"/>
      <c r="Y298" s="320"/>
      <c r="Z298" s="354">
        <v>87654846.359999999</v>
      </c>
      <c r="AA298" s="320"/>
      <c r="AB298" s="320"/>
      <c r="AC298" s="320"/>
      <c r="AD298" s="320"/>
      <c r="AE298" s="379">
        <v>6.0085028930687588E-2</v>
      </c>
      <c r="AF298" s="379"/>
      <c r="AG298" s="379"/>
      <c r="AH298" s="379"/>
      <c r="AI298" s="379"/>
      <c r="AJ298" s="379"/>
      <c r="AK298" s="379"/>
      <c r="AL298" s="379"/>
      <c r="AM298" s="379"/>
    </row>
    <row r="299" spans="5:39" ht="12.6" customHeight="1" x14ac:dyDescent="0.2">
      <c r="E299" s="362" t="s">
        <v>3129</v>
      </c>
      <c r="F299" s="320"/>
      <c r="G299" s="320"/>
      <c r="H299" s="378">
        <v>112</v>
      </c>
      <c r="I299" s="320"/>
      <c r="J299" s="320"/>
      <c r="K299" s="320"/>
      <c r="L299" s="320"/>
      <c r="M299" s="320"/>
      <c r="N299" s="320"/>
      <c r="O299" s="320"/>
      <c r="P299" s="320"/>
      <c r="Q299" s="379">
        <v>3.9133473095737246E-2</v>
      </c>
      <c r="R299" s="320"/>
      <c r="S299" s="320"/>
      <c r="T299" s="320"/>
      <c r="U299" s="320"/>
      <c r="V299" s="320"/>
      <c r="W299" s="320"/>
      <c r="X299" s="320"/>
      <c r="Y299" s="320"/>
      <c r="Z299" s="354">
        <v>70201400.409999996</v>
      </c>
      <c r="AA299" s="320"/>
      <c r="AB299" s="320"/>
      <c r="AC299" s="320"/>
      <c r="AD299" s="320"/>
      <c r="AE299" s="379">
        <v>4.8121163287264394E-2</v>
      </c>
      <c r="AF299" s="379"/>
      <c r="AG299" s="379"/>
      <c r="AH299" s="379"/>
      <c r="AI299" s="379"/>
      <c r="AJ299" s="379"/>
      <c r="AK299" s="379"/>
      <c r="AL299" s="379"/>
      <c r="AM299" s="379"/>
    </row>
    <row r="300" spans="5:39" ht="12.6" customHeight="1" x14ac:dyDescent="0.2">
      <c r="E300" s="362" t="s">
        <v>3130</v>
      </c>
      <c r="F300" s="320"/>
      <c r="G300" s="320"/>
      <c r="H300" s="378">
        <v>116</v>
      </c>
      <c r="I300" s="320"/>
      <c r="J300" s="320"/>
      <c r="K300" s="320"/>
      <c r="L300" s="320"/>
      <c r="M300" s="320"/>
      <c r="N300" s="320"/>
      <c r="O300" s="320"/>
      <c r="P300" s="320"/>
      <c r="Q300" s="379">
        <v>4.0531097134870721E-2</v>
      </c>
      <c r="R300" s="320"/>
      <c r="S300" s="320"/>
      <c r="T300" s="320"/>
      <c r="U300" s="320"/>
      <c r="V300" s="320"/>
      <c r="W300" s="320"/>
      <c r="X300" s="320"/>
      <c r="Y300" s="320"/>
      <c r="Z300" s="354">
        <v>78276840.349999994</v>
      </c>
      <c r="AA300" s="320"/>
      <c r="AB300" s="320"/>
      <c r="AC300" s="320"/>
      <c r="AD300" s="320"/>
      <c r="AE300" s="379">
        <v>5.3656659184777598E-2</v>
      </c>
      <c r="AF300" s="379"/>
      <c r="AG300" s="379"/>
      <c r="AH300" s="379"/>
      <c r="AI300" s="379"/>
      <c r="AJ300" s="379"/>
      <c r="AK300" s="379"/>
      <c r="AL300" s="379"/>
      <c r="AM300" s="379"/>
    </row>
    <row r="301" spans="5:39" ht="12.6" customHeight="1" x14ac:dyDescent="0.2">
      <c r="E301" s="362" t="s">
        <v>3131</v>
      </c>
      <c r="F301" s="320"/>
      <c r="G301" s="320"/>
      <c r="H301" s="378">
        <v>88</v>
      </c>
      <c r="I301" s="320"/>
      <c r="J301" s="320"/>
      <c r="K301" s="320"/>
      <c r="L301" s="320"/>
      <c r="M301" s="320"/>
      <c r="N301" s="320"/>
      <c r="O301" s="320"/>
      <c r="P301" s="320"/>
      <c r="Q301" s="379">
        <v>3.0747728860936411E-2</v>
      </c>
      <c r="R301" s="320"/>
      <c r="S301" s="320"/>
      <c r="T301" s="320"/>
      <c r="U301" s="320"/>
      <c r="V301" s="320"/>
      <c r="W301" s="320"/>
      <c r="X301" s="320"/>
      <c r="Y301" s="320"/>
      <c r="Z301" s="354">
        <v>63848677.259999998</v>
      </c>
      <c r="AA301" s="320"/>
      <c r="AB301" s="320"/>
      <c r="AC301" s="320"/>
      <c r="AD301" s="320"/>
      <c r="AE301" s="379">
        <v>4.3766543205121591E-2</v>
      </c>
      <c r="AF301" s="379"/>
      <c r="AG301" s="379"/>
      <c r="AH301" s="379"/>
      <c r="AI301" s="379"/>
      <c r="AJ301" s="379"/>
      <c r="AK301" s="379"/>
      <c r="AL301" s="379"/>
      <c r="AM301" s="379"/>
    </row>
    <row r="302" spans="5:39" ht="12.6" customHeight="1" x14ac:dyDescent="0.2">
      <c r="E302" s="362" t="s">
        <v>3132</v>
      </c>
      <c r="F302" s="320"/>
      <c r="G302" s="320"/>
      <c r="H302" s="378">
        <v>73</v>
      </c>
      <c r="I302" s="320"/>
      <c r="J302" s="320"/>
      <c r="K302" s="320"/>
      <c r="L302" s="320"/>
      <c r="M302" s="320"/>
      <c r="N302" s="320"/>
      <c r="O302" s="320"/>
      <c r="P302" s="320"/>
      <c r="Q302" s="379">
        <v>2.5506638714185886E-2</v>
      </c>
      <c r="R302" s="320"/>
      <c r="S302" s="320"/>
      <c r="T302" s="320"/>
      <c r="U302" s="320"/>
      <c r="V302" s="320"/>
      <c r="W302" s="320"/>
      <c r="X302" s="320"/>
      <c r="Y302" s="320"/>
      <c r="Z302" s="354">
        <v>56619083.859999999</v>
      </c>
      <c r="AA302" s="320"/>
      <c r="AB302" s="320"/>
      <c r="AC302" s="320"/>
      <c r="AD302" s="320"/>
      <c r="AE302" s="379">
        <v>3.8810852257788686E-2</v>
      </c>
      <c r="AF302" s="379"/>
      <c r="AG302" s="379"/>
      <c r="AH302" s="379"/>
      <c r="AI302" s="379"/>
      <c r="AJ302" s="379"/>
      <c r="AK302" s="379"/>
      <c r="AL302" s="379"/>
      <c r="AM302" s="379"/>
    </row>
    <row r="303" spans="5:39" ht="12.6" customHeight="1" x14ac:dyDescent="0.2">
      <c r="E303" s="362" t="s">
        <v>3133</v>
      </c>
      <c r="F303" s="320"/>
      <c r="G303" s="320"/>
      <c r="H303" s="378">
        <v>56</v>
      </c>
      <c r="I303" s="320"/>
      <c r="J303" s="320"/>
      <c r="K303" s="320"/>
      <c r="L303" s="320"/>
      <c r="M303" s="320"/>
      <c r="N303" s="320"/>
      <c r="O303" s="320"/>
      <c r="P303" s="320"/>
      <c r="Q303" s="379">
        <v>1.9566736547868623E-2</v>
      </c>
      <c r="R303" s="320"/>
      <c r="S303" s="320"/>
      <c r="T303" s="320"/>
      <c r="U303" s="320"/>
      <c r="V303" s="320"/>
      <c r="W303" s="320"/>
      <c r="X303" s="320"/>
      <c r="Y303" s="320"/>
      <c r="Z303" s="354">
        <v>46283174.960000001</v>
      </c>
      <c r="AA303" s="320"/>
      <c r="AB303" s="320"/>
      <c r="AC303" s="320"/>
      <c r="AD303" s="320"/>
      <c r="AE303" s="379">
        <v>3.1725865961299657E-2</v>
      </c>
      <c r="AF303" s="379"/>
      <c r="AG303" s="379"/>
      <c r="AH303" s="379"/>
      <c r="AI303" s="379"/>
      <c r="AJ303" s="379"/>
      <c r="AK303" s="379"/>
      <c r="AL303" s="379"/>
      <c r="AM303" s="379"/>
    </row>
    <row r="304" spans="5:39" ht="12.6" customHeight="1" x14ac:dyDescent="0.2">
      <c r="E304" s="362" t="s">
        <v>3134</v>
      </c>
      <c r="F304" s="320"/>
      <c r="G304" s="320"/>
      <c r="H304" s="378">
        <v>44</v>
      </c>
      <c r="I304" s="320"/>
      <c r="J304" s="320"/>
      <c r="K304" s="320"/>
      <c r="L304" s="320"/>
      <c r="M304" s="320"/>
      <c r="N304" s="320"/>
      <c r="O304" s="320"/>
      <c r="P304" s="320"/>
      <c r="Q304" s="379">
        <v>1.5373864430468204E-2</v>
      </c>
      <c r="R304" s="320"/>
      <c r="S304" s="320"/>
      <c r="T304" s="320"/>
      <c r="U304" s="320"/>
      <c r="V304" s="320"/>
      <c r="W304" s="320"/>
      <c r="X304" s="320"/>
      <c r="Y304" s="320"/>
      <c r="Z304" s="354">
        <v>38419197.200000003</v>
      </c>
      <c r="AA304" s="320"/>
      <c r="AB304" s="320"/>
      <c r="AC304" s="320"/>
      <c r="AD304" s="320"/>
      <c r="AE304" s="379">
        <v>2.633532167491431E-2</v>
      </c>
      <c r="AF304" s="379"/>
      <c r="AG304" s="379"/>
      <c r="AH304" s="379"/>
      <c r="AI304" s="379"/>
      <c r="AJ304" s="379"/>
      <c r="AK304" s="379"/>
      <c r="AL304" s="379"/>
      <c r="AM304" s="379"/>
    </row>
    <row r="305" spans="5:44" ht="12.6" customHeight="1" x14ac:dyDescent="0.2">
      <c r="E305" s="362" t="s">
        <v>3135</v>
      </c>
      <c r="F305" s="320"/>
      <c r="G305" s="320"/>
      <c r="H305" s="378">
        <v>20</v>
      </c>
      <c r="I305" s="320"/>
      <c r="J305" s="320"/>
      <c r="K305" s="320"/>
      <c r="L305" s="320"/>
      <c r="M305" s="320"/>
      <c r="N305" s="320"/>
      <c r="O305" s="320"/>
      <c r="P305" s="320"/>
      <c r="Q305" s="379">
        <v>6.9881201956673656E-3</v>
      </c>
      <c r="R305" s="320"/>
      <c r="S305" s="320"/>
      <c r="T305" s="320"/>
      <c r="U305" s="320"/>
      <c r="V305" s="320"/>
      <c r="W305" s="320"/>
      <c r="X305" s="320"/>
      <c r="Y305" s="320"/>
      <c r="Z305" s="354">
        <v>18510296.920000002</v>
      </c>
      <c r="AA305" s="320"/>
      <c r="AB305" s="320"/>
      <c r="AC305" s="320"/>
      <c r="AD305" s="320"/>
      <c r="AE305" s="379">
        <v>1.2688308429473783E-2</v>
      </c>
      <c r="AF305" s="379"/>
      <c r="AG305" s="379"/>
      <c r="AH305" s="379"/>
      <c r="AI305" s="379"/>
      <c r="AJ305" s="379"/>
      <c r="AK305" s="379"/>
      <c r="AL305" s="379"/>
      <c r="AM305" s="379"/>
    </row>
    <row r="306" spans="5:44" ht="12.6" customHeight="1" x14ac:dyDescent="0.2">
      <c r="E306" s="362" t="s">
        <v>3136</v>
      </c>
      <c r="F306" s="320"/>
      <c r="G306" s="320"/>
      <c r="H306" s="378">
        <v>32</v>
      </c>
      <c r="I306" s="320"/>
      <c r="J306" s="320"/>
      <c r="K306" s="320"/>
      <c r="L306" s="320"/>
      <c r="M306" s="320"/>
      <c r="N306" s="320"/>
      <c r="O306" s="320"/>
      <c r="P306" s="320"/>
      <c r="Q306" s="379">
        <v>1.1180992313067784E-2</v>
      </c>
      <c r="R306" s="320"/>
      <c r="S306" s="320"/>
      <c r="T306" s="320"/>
      <c r="U306" s="320"/>
      <c r="V306" s="320"/>
      <c r="W306" s="320"/>
      <c r="X306" s="320"/>
      <c r="Y306" s="320"/>
      <c r="Z306" s="354">
        <v>31167052.359999999</v>
      </c>
      <c r="AA306" s="320"/>
      <c r="AB306" s="320"/>
      <c r="AC306" s="320"/>
      <c r="AD306" s="320"/>
      <c r="AE306" s="379">
        <v>2.1364172324753759E-2</v>
      </c>
      <c r="AF306" s="379"/>
      <c r="AG306" s="379"/>
      <c r="AH306" s="379"/>
      <c r="AI306" s="379"/>
      <c r="AJ306" s="379"/>
      <c r="AK306" s="379"/>
      <c r="AL306" s="379"/>
      <c r="AM306" s="379"/>
    </row>
    <row r="307" spans="5:44" ht="12.95" customHeight="1" thickBot="1" x14ac:dyDescent="0.25">
      <c r="E307" s="362" t="s">
        <v>962</v>
      </c>
      <c r="F307" s="320"/>
      <c r="G307" s="320"/>
      <c r="H307" s="378">
        <v>186</v>
      </c>
      <c r="I307" s="320"/>
      <c r="J307" s="320"/>
      <c r="K307" s="320"/>
      <c r="L307" s="320"/>
      <c r="M307" s="320"/>
      <c r="N307" s="320"/>
      <c r="O307" s="320"/>
      <c r="P307" s="320"/>
      <c r="Q307" s="379">
        <v>6.4989517819706494E-2</v>
      </c>
      <c r="R307" s="320"/>
      <c r="S307" s="320"/>
      <c r="T307" s="320"/>
      <c r="U307" s="320"/>
      <c r="V307" s="320"/>
      <c r="W307" s="320"/>
      <c r="X307" s="320"/>
      <c r="Y307" s="320"/>
      <c r="Z307" s="354">
        <v>272428704.89999998</v>
      </c>
      <c r="AA307" s="320"/>
      <c r="AB307" s="320"/>
      <c r="AC307" s="320"/>
      <c r="AD307" s="320"/>
      <c r="AE307" s="379">
        <v>0.18674251675987139</v>
      </c>
      <c r="AF307" s="379"/>
      <c r="AG307" s="379"/>
      <c r="AH307" s="379"/>
      <c r="AI307" s="379"/>
      <c r="AJ307" s="379"/>
      <c r="AK307" s="379"/>
      <c r="AL307" s="379"/>
      <c r="AM307" s="379"/>
    </row>
    <row r="308" spans="5:44" ht="13.5" thickTop="1" x14ac:dyDescent="0.2">
      <c r="E308" s="360" t="s">
        <v>85</v>
      </c>
      <c r="F308" s="320"/>
      <c r="G308" s="320"/>
      <c r="H308" s="373">
        <f>SUM(H288:P307)</f>
        <v>2862</v>
      </c>
      <c r="I308" s="374"/>
      <c r="J308" s="374"/>
      <c r="K308" s="374"/>
      <c r="L308" s="374"/>
      <c r="M308" s="374"/>
      <c r="N308" s="374"/>
      <c r="O308" s="374"/>
      <c r="P308" s="374"/>
      <c r="Q308" s="375">
        <f>SUM(Q288:Y307)</f>
        <v>1.0000000000000002</v>
      </c>
      <c r="R308" s="374"/>
      <c r="S308" s="374"/>
      <c r="T308" s="374"/>
      <c r="U308" s="374"/>
      <c r="V308" s="374"/>
      <c r="W308" s="374"/>
      <c r="X308" s="374"/>
      <c r="Y308" s="374"/>
      <c r="Z308" s="376">
        <f>SUM(Z288:AD307)</f>
        <v>1458846703.0799999</v>
      </c>
      <c r="AA308" s="374"/>
      <c r="AB308" s="374"/>
      <c r="AC308" s="374"/>
      <c r="AD308" s="374"/>
      <c r="AE308" s="377">
        <f>SUM(AE288:AM307)</f>
        <v>1</v>
      </c>
      <c r="AF308" s="377"/>
      <c r="AG308" s="377"/>
      <c r="AH308" s="377"/>
      <c r="AI308" s="377"/>
      <c r="AJ308" s="377"/>
      <c r="AK308" s="377"/>
      <c r="AL308" s="377"/>
      <c r="AM308" s="377"/>
    </row>
    <row r="309" spans="5:44" x14ac:dyDescent="0.2">
      <c r="E309" s="362"/>
      <c r="F309" s="320"/>
      <c r="G309" s="320"/>
      <c r="H309" s="382"/>
      <c r="I309" s="320"/>
      <c r="J309" s="320"/>
      <c r="K309" s="320"/>
      <c r="L309" s="320"/>
      <c r="M309" s="320"/>
      <c r="N309" s="320"/>
      <c r="O309" s="320"/>
      <c r="P309" s="320"/>
      <c r="Q309" s="382"/>
      <c r="R309" s="320"/>
      <c r="S309" s="320"/>
      <c r="T309" s="320"/>
      <c r="U309" s="320"/>
      <c r="V309" s="320"/>
      <c r="W309" s="320"/>
      <c r="X309" s="320"/>
      <c r="Y309" s="320"/>
      <c r="Z309" s="382"/>
      <c r="AA309" s="320"/>
      <c r="AB309" s="320"/>
      <c r="AC309" s="320"/>
      <c r="AD309" s="320"/>
      <c r="AE309" s="382"/>
      <c r="AF309" s="320"/>
      <c r="AG309" s="320"/>
      <c r="AH309" s="66"/>
    </row>
    <row r="310" spans="5:44" ht="12.6" customHeight="1" x14ac:dyDescent="0.2">
      <c r="E310" s="324" t="s">
        <v>3137</v>
      </c>
      <c r="F310" s="324"/>
      <c r="G310" s="324"/>
      <c r="H310" s="324"/>
      <c r="I310" s="324"/>
      <c r="J310" s="324"/>
      <c r="K310" s="324"/>
      <c r="L310" s="324"/>
      <c r="M310" s="324"/>
      <c r="N310" s="324"/>
      <c r="O310" s="324"/>
      <c r="P310" s="324"/>
      <c r="Q310" s="324"/>
      <c r="R310" s="324"/>
      <c r="S310" s="324"/>
      <c r="T310" s="324"/>
      <c r="U310" s="324"/>
      <c r="V310" s="324"/>
      <c r="W310" s="324"/>
      <c r="X310" s="324"/>
      <c r="Y310" s="324"/>
      <c r="Z310" s="324"/>
      <c r="AA310" s="324"/>
      <c r="AB310" s="324"/>
      <c r="AC310" s="324"/>
      <c r="AD310" s="324"/>
      <c r="AE310" s="324"/>
      <c r="AF310" s="324"/>
      <c r="AG310" s="324"/>
      <c r="AH310" s="324"/>
      <c r="AI310" s="324"/>
      <c r="AJ310" s="324"/>
      <c r="AK310" s="324"/>
      <c r="AL310" s="324"/>
      <c r="AM310" s="324"/>
      <c r="AN310" s="324"/>
      <c r="AO310" s="324"/>
      <c r="AP310" s="324"/>
      <c r="AQ310" s="324"/>
      <c r="AR310" s="324"/>
    </row>
    <row r="311" spans="5:44" ht="12.6" customHeight="1" x14ac:dyDescent="0.2">
      <c r="E311" s="380" t="s">
        <v>3138</v>
      </c>
      <c r="F311" s="320"/>
      <c r="G311" s="320"/>
      <c r="H311" s="381" t="s">
        <v>936</v>
      </c>
      <c r="I311" s="320"/>
      <c r="J311" s="320"/>
      <c r="K311" s="320"/>
      <c r="L311" s="320"/>
      <c r="M311" s="320"/>
      <c r="N311" s="320"/>
      <c r="O311" s="320"/>
      <c r="P311" s="320"/>
      <c r="Q311" s="381" t="s">
        <v>3077</v>
      </c>
      <c r="R311" s="320"/>
      <c r="S311" s="320"/>
      <c r="T311" s="320"/>
      <c r="U311" s="320"/>
      <c r="V311" s="320"/>
      <c r="W311" s="320"/>
      <c r="X311" s="320"/>
      <c r="Y311" s="320"/>
      <c r="Z311" s="381" t="s">
        <v>3078</v>
      </c>
      <c r="AA311" s="320"/>
      <c r="AB311" s="320"/>
      <c r="AC311" s="320"/>
      <c r="AD311" s="320"/>
      <c r="AE311" s="381" t="s">
        <v>3077</v>
      </c>
      <c r="AF311" s="381"/>
      <c r="AG311" s="381"/>
      <c r="AH311" s="381"/>
      <c r="AI311" s="381"/>
      <c r="AJ311" s="381"/>
      <c r="AK311" s="381"/>
      <c r="AL311" s="381"/>
      <c r="AM311" s="381"/>
    </row>
    <row r="312" spans="5:44" ht="12.6" customHeight="1" x14ac:dyDescent="0.2">
      <c r="E312" s="362" t="s">
        <v>3139</v>
      </c>
      <c r="F312" s="320"/>
      <c r="G312" s="320"/>
      <c r="H312" s="378">
        <v>1780</v>
      </c>
      <c r="I312" s="320"/>
      <c r="J312" s="320"/>
      <c r="K312" s="320"/>
      <c r="L312" s="320"/>
      <c r="M312" s="320"/>
      <c r="N312" s="320"/>
      <c r="O312" s="320"/>
      <c r="P312" s="320"/>
      <c r="Q312" s="379">
        <v>0.62194269741439556</v>
      </c>
      <c r="R312" s="320"/>
      <c r="S312" s="320"/>
      <c r="T312" s="320"/>
      <c r="U312" s="320"/>
      <c r="V312" s="320"/>
      <c r="W312" s="320"/>
      <c r="X312" s="320"/>
      <c r="Y312" s="320"/>
      <c r="Z312" s="354">
        <v>1027115034.7</v>
      </c>
      <c r="AA312" s="320"/>
      <c r="AB312" s="320"/>
      <c r="AC312" s="320"/>
      <c r="AD312" s="320"/>
      <c r="AE312" s="379">
        <v>0.70405960580470617</v>
      </c>
      <c r="AF312" s="379"/>
      <c r="AG312" s="379"/>
      <c r="AH312" s="379"/>
      <c r="AI312" s="379"/>
      <c r="AJ312" s="379"/>
      <c r="AK312" s="379"/>
      <c r="AL312" s="379"/>
      <c r="AM312" s="379"/>
    </row>
    <row r="313" spans="5:44" ht="12.6" customHeight="1" x14ac:dyDescent="0.2">
      <c r="E313" s="362" t="s">
        <v>3182</v>
      </c>
      <c r="F313" s="320"/>
      <c r="G313" s="320"/>
      <c r="H313" s="378">
        <v>398</v>
      </c>
      <c r="I313" s="320"/>
      <c r="J313" s="320"/>
      <c r="K313" s="320"/>
      <c r="L313" s="320"/>
      <c r="M313" s="320"/>
      <c r="N313" s="320"/>
      <c r="O313" s="320"/>
      <c r="P313" s="320"/>
      <c r="Q313" s="379">
        <v>0.13906359189378059</v>
      </c>
      <c r="R313" s="320"/>
      <c r="S313" s="320"/>
      <c r="T313" s="320"/>
      <c r="U313" s="320"/>
      <c r="V313" s="320"/>
      <c r="W313" s="320"/>
      <c r="X313" s="320"/>
      <c r="Y313" s="320"/>
      <c r="Z313" s="354">
        <v>138211392.78999999</v>
      </c>
      <c r="AA313" s="320"/>
      <c r="AB313" s="320"/>
      <c r="AC313" s="320"/>
      <c r="AD313" s="320"/>
      <c r="AE313" s="379">
        <v>9.474017557718728E-2</v>
      </c>
      <c r="AF313" s="379"/>
      <c r="AG313" s="379"/>
      <c r="AH313" s="379"/>
      <c r="AI313" s="379"/>
      <c r="AJ313" s="379"/>
      <c r="AK313" s="379"/>
      <c r="AL313" s="379"/>
      <c r="AM313" s="379"/>
    </row>
    <row r="314" spans="5:44" ht="12.6" customHeight="1" x14ac:dyDescent="0.2">
      <c r="E314" s="362" t="s">
        <v>3140</v>
      </c>
      <c r="F314" s="320"/>
      <c r="G314" s="320"/>
      <c r="H314" s="378">
        <v>219</v>
      </c>
      <c r="I314" s="320"/>
      <c r="J314" s="320"/>
      <c r="K314" s="320"/>
      <c r="L314" s="320"/>
      <c r="M314" s="320"/>
      <c r="N314" s="320"/>
      <c r="O314" s="320"/>
      <c r="P314" s="320"/>
      <c r="Q314" s="379">
        <v>7.6519916142557654E-2</v>
      </c>
      <c r="R314" s="320"/>
      <c r="S314" s="320"/>
      <c r="T314" s="320"/>
      <c r="U314" s="320"/>
      <c r="V314" s="320"/>
      <c r="W314" s="320"/>
      <c r="X314" s="320"/>
      <c r="Y314" s="320"/>
      <c r="Z314" s="354">
        <v>92252616.870000005</v>
      </c>
      <c r="AA314" s="320"/>
      <c r="AB314" s="320"/>
      <c r="AC314" s="320"/>
      <c r="AD314" s="320"/>
      <c r="AE314" s="379">
        <v>6.323667639322969E-2</v>
      </c>
      <c r="AF314" s="379"/>
      <c r="AG314" s="379"/>
      <c r="AH314" s="379"/>
      <c r="AI314" s="379"/>
      <c r="AJ314" s="379"/>
      <c r="AK314" s="379"/>
      <c r="AL314" s="379"/>
      <c r="AM314" s="379"/>
    </row>
    <row r="315" spans="5:44" ht="12.6" customHeight="1" x14ac:dyDescent="0.2">
      <c r="E315" s="362" t="s">
        <v>3141</v>
      </c>
      <c r="F315" s="320"/>
      <c r="G315" s="320"/>
      <c r="H315" s="378">
        <v>91</v>
      </c>
      <c r="I315" s="320"/>
      <c r="J315" s="320"/>
      <c r="K315" s="320"/>
      <c r="L315" s="320"/>
      <c r="M315" s="320"/>
      <c r="N315" s="320"/>
      <c r="O315" s="320"/>
      <c r="P315" s="320"/>
      <c r="Q315" s="379">
        <v>3.179594689028651E-2</v>
      </c>
      <c r="R315" s="320"/>
      <c r="S315" s="320"/>
      <c r="T315" s="320"/>
      <c r="U315" s="320"/>
      <c r="V315" s="320"/>
      <c r="W315" s="320"/>
      <c r="X315" s="320"/>
      <c r="Y315" s="320"/>
      <c r="Z315" s="354">
        <v>43684057.43</v>
      </c>
      <c r="AA315" s="320"/>
      <c r="AB315" s="320"/>
      <c r="AC315" s="320"/>
      <c r="AD315" s="320"/>
      <c r="AE315" s="379">
        <v>2.9944241117159012E-2</v>
      </c>
      <c r="AF315" s="379"/>
      <c r="AG315" s="379"/>
      <c r="AH315" s="379"/>
      <c r="AI315" s="379"/>
      <c r="AJ315" s="379"/>
      <c r="AK315" s="379"/>
      <c r="AL315" s="379"/>
      <c r="AM315" s="379"/>
    </row>
    <row r="316" spans="5:44" ht="12.6" customHeight="1" x14ac:dyDescent="0.2">
      <c r="E316" s="362" t="s">
        <v>3142</v>
      </c>
      <c r="F316" s="320"/>
      <c r="G316" s="320"/>
      <c r="H316" s="378">
        <v>26</v>
      </c>
      <c r="I316" s="320"/>
      <c r="J316" s="320"/>
      <c r="K316" s="320"/>
      <c r="L316" s="320"/>
      <c r="M316" s="320"/>
      <c r="N316" s="320"/>
      <c r="O316" s="320"/>
      <c r="P316" s="320"/>
      <c r="Q316" s="379">
        <v>9.0845562543675762E-3</v>
      </c>
      <c r="R316" s="320"/>
      <c r="S316" s="320"/>
      <c r="T316" s="320"/>
      <c r="U316" s="320"/>
      <c r="V316" s="320"/>
      <c r="W316" s="320"/>
      <c r="X316" s="320"/>
      <c r="Y316" s="320"/>
      <c r="Z316" s="354">
        <v>12507159.82</v>
      </c>
      <c r="AA316" s="320"/>
      <c r="AB316" s="320"/>
      <c r="AC316" s="320"/>
      <c r="AD316" s="320"/>
      <c r="AE316" s="379">
        <v>8.5733201395281448E-3</v>
      </c>
      <c r="AF316" s="379"/>
      <c r="AG316" s="379"/>
      <c r="AH316" s="379"/>
      <c r="AI316" s="379"/>
      <c r="AJ316" s="379"/>
      <c r="AK316" s="379"/>
      <c r="AL316" s="379"/>
      <c r="AM316" s="379"/>
    </row>
    <row r="317" spans="5:44" ht="12.6" customHeight="1" x14ac:dyDescent="0.2">
      <c r="E317" s="362" t="s">
        <v>3143</v>
      </c>
      <c r="F317" s="320"/>
      <c r="G317" s="320"/>
      <c r="H317" s="378">
        <v>19</v>
      </c>
      <c r="I317" s="320"/>
      <c r="J317" s="320"/>
      <c r="K317" s="320"/>
      <c r="L317" s="320"/>
      <c r="M317" s="320"/>
      <c r="N317" s="320"/>
      <c r="O317" s="320"/>
      <c r="P317" s="320"/>
      <c r="Q317" s="379">
        <v>6.6387141858839979E-3</v>
      </c>
      <c r="R317" s="320"/>
      <c r="S317" s="320"/>
      <c r="T317" s="320"/>
      <c r="U317" s="320"/>
      <c r="V317" s="320"/>
      <c r="W317" s="320"/>
      <c r="X317" s="320"/>
      <c r="Y317" s="320"/>
      <c r="Z317" s="354">
        <v>12281188.560000001</v>
      </c>
      <c r="AA317" s="320"/>
      <c r="AB317" s="320"/>
      <c r="AC317" s="320"/>
      <c r="AD317" s="320"/>
      <c r="AE317" s="379">
        <v>8.4184229460650371E-3</v>
      </c>
      <c r="AF317" s="379"/>
      <c r="AG317" s="379"/>
      <c r="AH317" s="379"/>
      <c r="AI317" s="379"/>
      <c r="AJ317" s="379"/>
      <c r="AK317" s="379"/>
      <c r="AL317" s="379"/>
      <c r="AM317" s="379"/>
    </row>
    <row r="318" spans="5:44" ht="18.75" customHeight="1" x14ac:dyDescent="0.2">
      <c r="E318" s="362" t="s">
        <v>3196</v>
      </c>
      <c r="F318" s="320"/>
      <c r="G318" s="320"/>
      <c r="H318" s="378">
        <v>329</v>
      </c>
      <c r="I318" s="320"/>
      <c r="J318" s="320"/>
      <c r="K318" s="320"/>
      <c r="L318" s="320"/>
      <c r="M318" s="320"/>
      <c r="N318" s="320"/>
      <c r="O318" s="320"/>
      <c r="P318" s="320"/>
      <c r="Q318" s="379">
        <v>0.11495457721872818</v>
      </c>
      <c r="R318" s="320"/>
      <c r="S318" s="320"/>
      <c r="T318" s="320"/>
      <c r="U318" s="320"/>
      <c r="V318" s="320"/>
      <c r="W318" s="320"/>
      <c r="X318" s="320"/>
      <c r="Y318" s="320"/>
      <c r="Z318" s="354">
        <v>132795252.91</v>
      </c>
      <c r="AA318" s="320"/>
      <c r="AB318" s="320"/>
      <c r="AC318" s="320"/>
      <c r="AD318" s="320"/>
      <c r="AE318" s="379">
        <v>9.1027558022124685E-2</v>
      </c>
      <c r="AF318" s="379"/>
      <c r="AG318" s="379"/>
      <c r="AH318" s="379"/>
      <c r="AI318" s="379"/>
      <c r="AJ318" s="379"/>
      <c r="AK318" s="379"/>
      <c r="AL318" s="379"/>
      <c r="AM318" s="379"/>
    </row>
    <row r="319" spans="5:44" ht="12.95" customHeight="1" thickBot="1" x14ac:dyDescent="0.25">
      <c r="E319" s="362" t="s">
        <v>83</v>
      </c>
      <c r="F319" s="320"/>
      <c r="G319" s="320"/>
      <c r="H319" s="378">
        <v>0</v>
      </c>
      <c r="I319" s="320"/>
      <c r="J319" s="320"/>
      <c r="K319" s="320"/>
      <c r="L319" s="320"/>
      <c r="M319" s="320"/>
      <c r="N319" s="320"/>
      <c r="O319" s="320"/>
      <c r="P319" s="320"/>
      <c r="Q319" s="379">
        <v>0</v>
      </c>
      <c r="R319" s="320"/>
      <c r="S319" s="320"/>
      <c r="T319" s="320"/>
      <c r="U319" s="320"/>
      <c r="V319" s="320"/>
      <c r="W319" s="320"/>
      <c r="X319" s="320"/>
      <c r="Y319" s="320"/>
      <c r="Z319" s="354">
        <v>0</v>
      </c>
      <c r="AA319" s="320"/>
      <c r="AB319" s="320"/>
      <c r="AC319" s="320"/>
      <c r="AD319" s="320"/>
      <c r="AE319" s="379">
        <v>0</v>
      </c>
      <c r="AF319" s="379"/>
      <c r="AG319" s="379"/>
      <c r="AH319" s="379"/>
      <c r="AI319" s="379"/>
      <c r="AJ319" s="379"/>
      <c r="AK319" s="379"/>
      <c r="AL319" s="379"/>
      <c r="AM319" s="379"/>
    </row>
    <row r="320" spans="5:44" ht="13.5" thickTop="1" x14ac:dyDescent="0.2">
      <c r="E320" s="360" t="s">
        <v>85</v>
      </c>
      <c r="F320" s="320"/>
      <c r="G320" s="320"/>
      <c r="H320" s="373">
        <f>SUM(H312:P319)</f>
        <v>2862</v>
      </c>
      <c r="I320" s="374"/>
      <c r="J320" s="374"/>
      <c r="K320" s="374"/>
      <c r="L320" s="374"/>
      <c r="M320" s="374"/>
      <c r="N320" s="374"/>
      <c r="O320" s="374"/>
      <c r="P320" s="374"/>
      <c r="Q320" s="375">
        <f>SUM(Q312:Y319)</f>
        <v>1</v>
      </c>
      <c r="R320" s="374"/>
      <c r="S320" s="374"/>
      <c r="T320" s="374"/>
      <c r="U320" s="374"/>
      <c r="V320" s="374"/>
      <c r="W320" s="374"/>
      <c r="X320" s="374"/>
      <c r="Y320" s="374"/>
      <c r="Z320" s="376">
        <f>SUM(Z312:AD319)</f>
        <v>1458846703.0800002</v>
      </c>
      <c r="AA320" s="374"/>
      <c r="AB320" s="374"/>
      <c r="AC320" s="374"/>
      <c r="AD320" s="374"/>
      <c r="AE320" s="377">
        <f>SUM(AE312:AM319)</f>
        <v>1</v>
      </c>
      <c r="AF320" s="377"/>
      <c r="AG320" s="377"/>
      <c r="AH320" s="377"/>
      <c r="AI320" s="377"/>
      <c r="AJ320" s="377"/>
      <c r="AK320" s="377"/>
      <c r="AL320" s="377"/>
      <c r="AM320" s="377"/>
    </row>
    <row r="321" spans="5:44" x14ac:dyDescent="0.2">
      <c r="E321" s="362"/>
      <c r="F321" s="320"/>
      <c r="G321" s="320"/>
      <c r="H321" s="382"/>
      <c r="I321" s="320"/>
      <c r="J321" s="320"/>
      <c r="K321" s="320"/>
      <c r="L321" s="320"/>
      <c r="M321" s="320"/>
      <c r="N321" s="320"/>
      <c r="O321" s="320"/>
      <c r="P321" s="320"/>
      <c r="Q321" s="382"/>
      <c r="R321" s="320"/>
      <c r="S321" s="320"/>
      <c r="T321" s="320"/>
      <c r="U321" s="320"/>
      <c r="V321" s="320"/>
      <c r="W321" s="320"/>
      <c r="X321" s="320"/>
      <c r="Y321" s="320"/>
      <c r="Z321" s="382"/>
      <c r="AA321" s="320"/>
      <c r="AB321" s="320"/>
      <c r="AC321" s="320"/>
      <c r="AD321" s="320"/>
      <c r="AE321" s="382"/>
      <c r="AF321" s="320"/>
      <c r="AG321" s="320"/>
      <c r="AH321" s="66"/>
    </row>
    <row r="322" spans="5:44" ht="12.6" customHeight="1" x14ac:dyDescent="0.2">
      <c r="E322" s="324" t="s">
        <v>3144</v>
      </c>
      <c r="F322" s="324"/>
      <c r="G322" s="324"/>
      <c r="H322" s="324"/>
      <c r="I322" s="324"/>
      <c r="J322" s="324"/>
      <c r="K322" s="324"/>
      <c r="L322" s="324"/>
      <c r="M322" s="324"/>
      <c r="N322" s="324"/>
      <c r="O322" s="324"/>
      <c r="P322" s="324"/>
      <c r="Q322" s="324"/>
      <c r="R322" s="324"/>
      <c r="S322" s="324"/>
      <c r="T322" s="324"/>
      <c r="U322" s="324"/>
      <c r="V322" s="324"/>
      <c r="W322" s="324"/>
      <c r="X322" s="324"/>
      <c r="Y322" s="324"/>
      <c r="Z322" s="324"/>
      <c r="AA322" s="324"/>
      <c r="AB322" s="324"/>
      <c r="AC322" s="324"/>
      <c r="AD322" s="324"/>
      <c r="AE322" s="324"/>
      <c r="AF322" s="324"/>
      <c r="AG322" s="324"/>
      <c r="AH322" s="324"/>
      <c r="AI322" s="324"/>
      <c r="AJ322" s="324"/>
      <c r="AK322" s="324"/>
      <c r="AL322" s="324"/>
      <c r="AM322" s="324"/>
      <c r="AN322" s="324"/>
      <c r="AO322" s="324"/>
      <c r="AP322" s="324"/>
      <c r="AQ322" s="324"/>
      <c r="AR322" s="324"/>
    </row>
    <row r="323" spans="5:44" ht="12.6" customHeight="1" x14ac:dyDescent="0.2">
      <c r="E323" s="380" t="s">
        <v>3145</v>
      </c>
      <c r="F323" s="320"/>
      <c r="G323" s="320"/>
      <c r="H323" s="381" t="s">
        <v>936</v>
      </c>
      <c r="I323" s="320"/>
      <c r="J323" s="320"/>
      <c r="K323" s="320"/>
      <c r="L323" s="320"/>
      <c r="M323" s="320"/>
      <c r="N323" s="320"/>
      <c r="O323" s="320"/>
      <c r="P323" s="320"/>
      <c r="Q323" s="381" t="s">
        <v>3077</v>
      </c>
      <c r="R323" s="320"/>
      <c r="S323" s="320"/>
      <c r="T323" s="320"/>
      <c r="U323" s="320"/>
      <c r="V323" s="320"/>
      <c r="W323" s="320"/>
      <c r="X323" s="320"/>
      <c r="Y323" s="320"/>
      <c r="Z323" s="381" t="s">
        <v>3078</v>
      </c>
      <c r="AA323" s="320"/>
      <c r="AB323" s="320"/>
      <c r="AC323" s="320"/>
      <c r="AD323" s="320"/>
      <c r="AE323" s="381" t="s">
        <v>3077</v>
      </c>
      <c r="AF323" s="381"/>
      <c r="AG323" s="381"/>
      <c r="AH323" s="381"/>
      <c r="AI323" s="381"/>
      <c r="AJ323" s="381"/>
      <c r="AK323" s="381"/>
      <c r="AL323" s="381"/>
      <c r="AM323" s="381"/>
    </row>
    <row r="324" spans="5:44" ht="12.6" customHeight="1" x14ac:dyDescent="0.2">
      <c r="E324" s="362" t="s">
        <v>3146</v>
      </c>
      <c r="F324" s="320"/>
      <c r="G324" s="320"/>
      <c r="H324" s="378">
        <v>18</v>
      </c>
      <c r="I324" s="320"/>
      <c r="J324" s="320"/>
      <c r="K324" s="320"/>
      <c r="L324" s="320"/>
      <c r="M324" s="320"/>
      <c r="N324" s="320"/>
      <c r="O324" s="320"/>
      <c r="P324" s="320"/>
      <c r="Q324" s="379">
        <v>6.2893081761006293E-3</v>
      </c>
      <c r="R324" s="320"/>
      <c r="S324" s="320"/>
      <c r="T324" s="320"/>
      <c r="U324" s="320"/>
      <c r="V324" s="320"/>
      <c r="W324" s="320"/>
      <c r="X324" s="320"/>
      <c r="Y324" s="320"/>
      <c r="Z324" s="354">
        <v>3527327.69</v>
      </c>
      <c r="AA324" s="320"/>
      <c r="AB324" s="320"/>
      <c r="AC324" s="320"/>
      <c r="AD324" s="320"/>
      <c r="AE324" s="379">
        <v>2.417887830539635E-3</v>
      </c>
      <c r="AF324" s="379"/>
      <c r="AG324" s="379"/>
      <c r="AH324" s="379"/>
      <c r="AI324" s="379"/>
      <c r="AJ324" s="379"/>
      <c r="AK324" s="379"/>
      <c r="AL324" s="379"/>
      <c r="AM324" s="379"/>
    </row>
    <row r="325" spans="5:44" ht="12.6" customHeight="1" x14ac:dyDescent="0.2">
      <c r="E325" s="362" t="s">
        <v>3147</v>
      </c>
      <c r="F325" s="320"/>
      <c r="G325" s="320"/>
      <c r="H325" s="378">
        <v>25</v>
      </c>
      <c r="I325" s="320"/>
      <c r="J325" s="320"/>
      <c r="K325" s="320"/>
      <c r="L325" s="320"/>
      <c r="M325" s="320"/>
      <c r="N325" s="320"/>
      <c r="O325" s="320"/>
      <c r="P325" s="320"/>
      <c r="Q325" s="379">
        <v>8.7351502445842076E-3</v>
      </c>
      <c r="R325" s="320"/>
      <c r="S325" s="320"/>
      <c r="T325" s="320"/>
      <c r="U325" s="320"/>
      <c r="V325" s="320"/>
      <c r="W325" s="320"/>
      <c r="X325" s="320"/>
      <c r="Y325" s="320"/>
      <c r="Z325" s="354">
        <v>4691444.49</v>
      </c>
      <c r="AA325" s="320"/>
      <c r="AB325" s="320"/>
      <c r="AC325" s="320"/>
      <c r="AD325" s="320"/>
      <c r="AE325" s="379">
        <v>3.2158584449587173E-3</v>
      </c>
      <c r="AF325" s="379"/>
      <c r="AG325" s="379"/>
      <c r="AH325" s="379"/>
      <c r="AI325" s="379"/>
      <c r="AJ325" s="379"/>
      <c r="AK325" s="379"/>
      <c r="AL325" s="379"/>
      <c r="AM325" s="379"/>
    </row>
    <row r="326" spans="5:44" ht="12.6" customHeight="1" x14ac:dyDescent="0.2">
      <c r="E326" s="362" t="s">
        <v>3148</v>
      </c>
      <c r="F326" s="320"/>
      <c r="G326" s="320"/>
      <c r="H326" s="378">
        <v>33</v>
      </c>
      <c r="I326" s="320"/>
      <c r="J326" s="320"/>
      <c r="K326" s="320"/>
      <c r="L326" s="320"/>
      <c r="M326" s="320"/>
      <c r="N326" s="320"/>
      <c r="O326" s="320"/>
      <c r="P326" s="320"/>
      <c r="Q326" s="379">
        <v>1.1530398322851153E-2</v>
      </c>
      <c r="R326" s="320"/>
      <c r="S326" s="320"/>
      <c r="T326" s="320"/>
      <c r="U326" s="320"/>
      <c r="V326" s="320"/>
      <c r="W326" s="320"/>
      <c r="X326" s="320"/>
      <c r="Y326" s="320"/>
      <c r="Z326" s="354">
        <v>6487334.1399999997</v>
      </c>
      <c r="AA326" s="320"/>
      <c r="AB326" s="320"/>
      <c r="AC326" s="320"/>
      <c r="AD326" s="320"/>
      <c r="AE326" s="379">
        <v>4.4468922788827451E-3</v>
      </c>
      <c r="AF326" s="379"/>
      <c r="AG326" s="379"/>
      <c r="AH326" s="379"/>
      <c r="AI326" s="379"/>
      <c r="AJ326" s="379"/>
      <c r="AK326" s="379"/>
      <c r="AL326" s="379"/>
      <c r="AM326" s="379"/>
    </row>
    <row r="327" spans="5:44" ht="12.6" customHeight="1" x14ac:dyDescent="0.2">
      <c r="E327" s="362" t="s">
        <v>3149</v>
      </c>
      <c r="F327" s="320"/>
      <c r="G327" s="320"/>
      <c r="H327" s="378">
        <v>58</v>
      </c>
      <c r="I327" s="320"/>
      <c r="J327" s="320"/>
      <c r="K327" s="320"/>
      <c r="L327" s="320"/>
      <c r="M327" s="320"/>
      <c r="N327" s="320"/>
      <c r="O327" s="320"/>
      <c r="P327" s="320"/>
      <c r="Q327" s="379">
        <v>2.026554856743536E-2</v>
      </c>
      <c r="R327" s="320"/>
      <c r="S327" s="320"/>
      <c r="T327" s="320"/>
      <c r="U327" s="320"/>
      <c r="V327" s="320"/>
      <c r="W327" s="320"/>
      <c r="X327" s="320"/>
      <c r="Y327" s="320"/>
      <c r="Z327" s="354">
        <v>17737895.649999999</v>
      </c>
      <c r="AA327" s="320"/>
      <c r="AB327" s="320"/>
      <c r="AC327" s="320"/>
      <c r="AD327" s="320"/>
      <c r="AE327" s="379">
        <v>1.2158848227542174E-2</v>
      </c>
      <c r="AF327" s="379"/>
      <c r="AG327" s="379"/>
      <c r="AH327" s="379"/>
      <c r="AI327" s="379"/>
      <c r="AJ327" s="379"/>
      <c r="AK327" s="379"/>
      <c r="AL327" s="379"/>
      <c r="AM327" s="379"/>
    </row>
    <row r="328" spans="5:44" ht="12.6" customHeight="1" x14ac:dyDescent="0.2">
      <c r="E328" s="362" t="s">
        <v>3150</v>
      </c>
      <c r="F328" s="320"/>
      <c r="G328" s="320"/>
      <c r="H328" s="378">
        <v>90</v>
      </c>
      <c r="I328" s="320"/>
      <c r="J328" s="320"/>
      <c r="K328" s="320"/>
      <c r="L328" s="320"/>
      <c r="M328" s="320"/>
      <c r="N328" s="320"/>
      <c r="O328" s="320"/>
      <c r="P328" s="320"/>
      <c r="Q328" s="379">
        <v>3.1446540880503152E-2</v>
      </c>
      <c r="R328" s="320"/>
      <c r="S328" s="320"/>
      <c r="T328" s="320"/>
      <c r="U328" s="320"/>
      <c r="V328" s="320"/>
      <c r="W328" s="320"/>
      <c r="X328" s="320"/>
      <c r="Y328" s="320"/>
      <c r="Z328" s="354">
        <v>27198511.670000002</v>
      </c>
      <c r="AA328" s="320"/>
      <c r="AB328" s="320"/>
      <c r="AC328" s="320"/>
      <c r="AD328" s="320"/>
      <c r="AE328" s="379">
        <v>1.8643844903358905E-2</v>
      </c>
      <c r="AF328" s="379"/>
      <c r="AG328" s="379"/>
      <c r="AH328" s="379"/>
      <c r="AI328" s="379"/>
      <c r="AJ328" s="379"/>
      <c r="AK328" s="379"/>
      <c r="AL328" s="379"/>
      <c r="AM328" s="379"/>
    </row>
    <row r="329" spans="5:44" ht="12.6" customHeight="1" x14ac:dyDescent="0.2">
      <c r="E329" s="362" t="s">
        <v>3151</v>
      </c>
      <c r="F329" s="320"/>
      <c r="G329" s="320"/>
      <c r="H329" s="378">
        <v>139</v>
      </c>
      <c r="I329" s="320"/>
      <c r="J329" s="320"/>
      <c r="K329" s="320"/>
      <c r="L329" s="320"/>
      <c r="M329" s="320"/>
      <c r="N329" s="320"/>
      <c r="O329" s="320"/>
      <c r="P329" s="320"/>
      <c r="Q329" s="379">
        <v>4.8567435359888195E-2</v>
      </c>
      <c r="R329" s="320"/>
      <c r="S329" s="320"/>
      <c r="T329" s="320"/>
      <c r="U329" s="320"/>
      <c r="V329" s="320"/>
      <c r="W329" s="320"/>
      <c r="X329" s="320"/>
      <c r="Y329" s="320"/>
      <c r="Z329" s="354">
        <v>48371306.310000002</v>
      </c>
      <c r="AA329" s="320"/>
      <c r="AB329" s="320"/>
      <c r="AC329" s="320"/>
      <c r="AD329" s="320"/>
      <c r="AE329" s="379">
        <v>3.3157223584819269E-2</v>
      </c>
      <c r="AF329" s="379"/>
      <c r="AG329" s="379"/>
      <c r="AH329" s="379"/>
      <c r="AI329" s="379"/>
      <c r="AJ329" s="379"/>
      <c r="AK329" s="379"/>
      <c r="AL329" s="379"/>
      <c r="AM329" s="379"/>
    </row>
    <row r="330" spans="5:44" ht="12.6" customHeight="1" x14ac:dyDescent="0.2">
      <c r="E330" s="362" t="s">
        <v>3152</v>
      </c>
      <c r="F330" s="320"/>
      <c r="G330" s="320"/>
      <c r="H330" s="378">
        <v>188</v>
      </c>
      <c r="I330" s="320"/>
      <c r="J330" s="320"/>
      <c r="K330" s="320"/>
      <c r="L330" s="320"/>
      <c r="M330" s="320"/>
      <c r="N330" s="320"/>
      <c r="O330" s="320"/>
      <c r="P330" s="320"/>
      <c r="Q330" s="379">
        <v>6.5688329839273238E-2</v>
      </c>
      <c r="R330" s="320"/>
      <c r="S330" s="320"/>
      <c r="T330" s="320"/>
      <c r="U330" s="320"/>
      <c r="V330" s="320"/>
      <c r="W330" s="320"/>
      <c r="X330" s="320"/>
      <c r="Y330" s="320"/>
      <c r="Z330" s="354">
        <v>70785843.129999995</v>
      </c>
      <c r="AA330" s="320"/>
      <c r="AB330" s="320"/>
      <c r="AC330" s="320"/>
      <c r="AD330" s="320"/>
      <c r="AE330" s="379">
        <v>4.8521782981414636E-2</v>
      </c>
      <c r="AF330" s="379"/>
      <c r="AG330" s="379"/>
      <c r="AH330" s="379"/>
      <c r="AI330" s="379"/>
      <c r="AJ330" s="379"/>
      <c r="AK330" s="379"/>
      <c r="AL330" s="379"/>
      <c r="AM330" s="379"/>
    </row>
    <row r="331" spans="5:44" ht="12.6" customHeight="1" x14ac:dyDescent="0.2">
      <c r="E331" s="362" t="s">
        <v>3153</v>
      </c>
      <c r="F331" s="320"/>
      <c r="G331" s="320"/>
      <c r="H331" s="378">
        <v>230</v>
      </c>
      <c r="I331" s="320"/>
      <c r="J331" s="320"/>
      <c r="K331" s="320"/>
      <c r="L331" s="320"/>
      <c r="M331" s="320"/>
      <c r="N331" s="320"/>
      <c r="O331" s="320"/>
      <c r="P331" s="320"/>
      <c r="Q331" s="379">
        <v>8.0363382250174711E-2</v>
      </c>
      <c r="R331" s="320"/>
      <c r="S331" s="320"/>
      <c r="T331" s="320"/>
      <c r="U331" s="320"/>
      <c r="V331" s="320"/>
      <c r="W331" s="320"/>
      <c r="X331" s="320"/>
      <c r="Y331" s="320"/>
      <c r="Z331" s="354">
        <v>96455964.400000006</v>
      </c>
      <c r="AA331" s="320"/>
      <c r="AB331" s="320"/>
      <c r="AC331" s="320"/>
      <c r="AD331" s="320"/>
      <c r="AE331" s="379">
        <v>6.6117957559458915E-2</v>
      </c>
      <c r="AF331" s="379"/>
      <c r="AG331" s="379"/>
      <c r="AH331" s="379"/>
      <c r="AI331" s="379"/>
      <c r="AJ331" s="379"/>
      <c r="AK331" s="379"/>
      <c r="AL331" s="379"/>
      <c r="AM331" s="379"/>
    </row>
    <row r="332" spans="5:44" ht="12.6" customHeight="1" x14ac:dyDescent="0.2">
      <c r="E332" s="362" t="s">
        <v>3154</v>
      </c>
      <c r="F332" s="320"/>
      <c r="G332" s="320"/>
      <c r="H332" s="378">
        <v>322</v>
      </c>
      <c r="I332" s="320"/>
      <c r="J332" s="320"/>
      <c r="K332" s="320"/>
      <c r="L332" s="320"/>
      <c r="M332" s="320"/>
      <c r="N332" s="320"/>
      <c r="O332" s="320"/>
      <c r="P332" s="320"/>
      <c r="Q332" s="379">
        <v>0.11250873515024458</v>
      </c>
      <c r="R332" s="320"/>
      <c r="S332" s="320"/>
      <c r="T332" s="320"/>
      <c r="U332" s="320"/>
      <c r="V332" s="320"/>
      <c r="W332" s="320"/>
      <c r="X332" s="320"/>
      <c r="Y332" s="320"/>
      <c r="Z332" s="354">
        <v>146640154.88</v>
      </c>
      <c r="AA332" s="320"/>
      <c r="AB332" s="320"/>
      <c r="AC332" s="320"/>
      <c r="AD332" s="320"/>
      <c r="AE332" s="379">
        <v>0.10051786426250611</v>
      </c>
      <c r="AF332" s="379"/>
      <c r="AG332" s="379"/>
      <c r="AH332" s="379"/>
      <c r="AI332" s="379"/>
      <c r="AJ332" s="379"/>
      <c r="AK332" s="379"/>
      <c r="AL332" s="379"/>
      <c r="AM332" s="379"/>
    </row>
    <row r="333" spans="5:44" ht="12.6" customHeight="1" x14ac:dyDescent="0.2">
      <c r="E333" s="362" t="s">
        <v>3155</v>
      </c>
      <c r="F333" s="320"/>
      <c r="G333" s="320"/>
      <c r="H333" s="378">
        <v>373</v>
      </c>
      <c r="I333" s="320"/>
      <c r="J333" s="320"/>
      <c r="K333" s="320"/>
      <c r="L333" s="320"/>
      <c r="M333" s="320"/>
      <c r="N333" s="320"/>
      <c r="O333" s="320"/>
      <c r="P333" s="320"/>
      <c r="Q333" s="379">
        <v>0.13032844164919635</v>
      </c>
      <c r="R333" s="320"/>
      <c r="S333" s="320"/>
      <c r="T333" s="320"/>
      <c r="U333" s="320"/>
      <c r="V333" s="320"/>
      <c r="W333" s="320"/>
      <c r="X333" s="320"/>
      <c r="Y333" s="320"/>
      <c r="Z333" s="354">
        <v>176704979.53999999</v>
      </c>
      <c r="AA333" s="320"/>
      <c r="AB333" s="320"/>
      <c r="AC333" s="320"/>
      <c r="AD333" s="320"/>
      <c r="AE333" s="379">
        <v>0.12112648927877782</v>
      </c>
      <c r="AF333" s="379"/>
      <c r="AG333" s="379"/>
      <c r="AH333" s="379"/>
      <c r="AI333" s="379"/>
      <c r="AJ333" s="379"/>
      <c r="AK333" s="379"/>
      <c r="AL333" s="379"/>
      <c r="AM333" s="379"/>
    </row>
    <row r="334" spans="5:44" ht="12.6" customHeight="1" x14ac:dyDescent="0.2">
      <c r="E334" s="362" t="s">
        <v>3156</v>
      </c>
      <c r="F334" s="320"/>
      <c r="G334" s="320"/>
      <c r="H334" s="378">
        <v>553</v>
      </c>
      <c r="I334" s="320"/>
      <c r="J334" s="320"/>
      <c r="K334" s="320"/>
      <c r="L334" s="320"/>
      <c r="M334" s="320"/>
      <c r="N334" s="320"/>
      <c r="O334" s="320"/>
      <c r="P334" s="320"/>
      <c r="Q334" s="379">
        <v>0.19322152341020266</v>
      </c>
      <c r="R334" s="320"/>
      <c r="S334" s="320"/>
      <c r="T334" s="320"/>
      <c r="U334" s="320"/>
      <c r="V334" s="320"/>
      <c r="W334" s="320"/>
      <c r="X334" s="320"/>
      <c r="Y334" s="320"/>
      <c r="Z334" s="354">
        <v>315596648.31999999</v>
      </c>
      <c r="AA334" s="320"/>
      <c r="AB334" s="320"/>
      <c r="AC334" s="320"/>
      <c r="AD334" s="320"/>
      <c r="AE334" s="379">
        <v>0.21633297566748749</v>
      </c>
      <c r="AF334" s="379"/>
      <c r="AG334" s="379"/>
      <c r="AH334" s="379"/>
      <c r="AI334" s="379"/>
      <c r="AJ334" s="379"/>
      <c r="AK334" s="379"/>
      <c r="AL334" s="379"/>
      <c r="AM334" s="379"/>
    </row>
    <row r="335" spans="5:44" ht="12.6" customHeight="1" x14ac:dyDescent="0.2">
      <c r="E335" s="362" t="s">
        <v>3157</v>
      </c>
      <c r="F335" s="320"/>
      <c r="G335" s="320"/>
      <c r="H335" s="378">
        <v>482</v>
      </c>
      <c r="I335" s="320"/>
      <c r="J335" s="320"/>
      <c r="K335" s="320"/>
      <c r="L335" s="320"/>
      <c r="M335" s="320"/>
      <c r="N335" s="320"/>
      <c r="O335" s="320"/>
      <c r="P335" s="320"/>
      <c r="Q335" s="379">
        <v>0.16841369671558351</v>
      </c>
      <c r="R335" s="320"/>
      <c r="S335" s="320"/>
      <c r="T335" s="320"/>
      <c r="U335" s="320"/>
      <c r="V335" s="320"/>
      <c r="W335" s="320"/>
      <c r="X335" s="320"/>
      <c r="Y335" s="320"/>
      <c r="Z335" s="354">
        <v>301776531.98000002</v>
      </c>
      <c r="AA335" s="320"/>
      <c r="AB335" s="320"/>
      <c r="AC335" s="320"/>
      <c r="AD335" s="320"/>
      <c r="AE335" s="379">
        <v>0.20685965930681563</v>
      </c>
      <c r="AF335" s="379"/>
      <c r="AG335" s="379"/>
      <c r="AH335" s="379"/>
      <c r="AI335" s="379"/>
      <c r="AJ335" s="379"/>
      <c r="AK335" s="379"/>
      <c r="AL335" s="379"/>
      <c r="AM335" s="379"/>
    </row>
    <row r="336" spans="5:44" ht="12.6" customHeight="1" x14ac:dyDescent="0.2">
      <c r="E336" s="362" t="s">
        <v>3158</v>
      </c>
      <c r="F336" s="320"/>
      <c r="G336" s="320"/>
      <c r="H336" s="378">
        <v>327</v>
      </c>
      <c r="I336" s="320"/>
      <c r="J336" s="320"/>
      <c r="K336" s="320"/>
      <c r="L336" s="320"/>
      <c r="M336" s="320"/>
      <c r="N336" s="320"/>
      <c r="O336" s="320"/>
      <c r="P336" s="320"/>
      <c r="Q336" s="379">
        <v>0.11425576519916143</v>
      </c>
      <c r="R336" s="320"/>
      <c r="S336" s="320"/>
      <c r="T336" s="320"/>
      <c r="U336" s="320"/>
      <c r="V336" s="320"/>
      <c r="W336" s="320"/>
      <c r="X336" s="320"/>
      <c r="Y336" s="320"/>
      <c r="Z336" s="354">
        <v>225516906.25999999</v>
      </c>
      <c r="AA336" s="320"/>
      <c r="AB336" s="320"/>
      <c r="AC336" s="320"/>
      <c r="AD336" s="320"/>
      <c r="AE336" s="379">
        <v>0.15458574625001784</v>
      </c>
      <c r="AF336" s="379"/>
      <c r="AG336" s="379"/>
      <c r="AH336" s="379"/>
      <c r="AI336" s="379"/>
      <c r="AJ336" s="379"/>
      <c r="AK336" s="379"/>
      <c r="AL336" s="379"/>
      <c r="AM336" s="379"/>
    </row>
    <row r="337" spans="5:44" ht="12.95" customHeight="1" thickBot="1" x14ac:dyDescent="0.25">
      <c r="E337" s="362" t="s">
        <v>3159</v>
      </c>
      <c r="F337" s="320"/>
      <c r="G337" s="320"/>
      <c r="H337" s="378">
        <v>24</v>
      </c>
      <c r="I337" s="320"/>
      <c r="J337" s="320"/>
      <c r="K337" s="320"/>
      <c r="L337" s="320"/>
      <c r="M337" s="320"/>
      <c r="N337" s="320"/>
      <c r="O337" s="320"/>
      <c r="P337" s="320"/>
      <c r="Q337" s="379">
        <v>8.385744234800839E-3</v>
      </c>
      <c r="R337" s="320"/>
      <c r="S337" s="320"/>
      <c r="T337" s="320"/>
      <c r="U337" s="320"/>
      <c r="V337" s="320"/>
      <c r="W337" s="320"/>
      <c r="X337" s="320"/>
      <c r="Y337" s="320"/>
      <c r="Z337" s="354">
        <v>17355854.620000001</v>
      </c>
      <c r="AA337" s="320"/>
      <c r="AB337" s="320"/>
      <c r="AC337" s="320"/>
      <c r="AD337" s="320"/>
      <c r="AE337" s="379">
        <v>1.1896969423420114E-2</v>
      </c>
      <c r="AF337" s="379"/>
      <c r="AG337" s="379"/>
      <c r="AH337" s="379"/>
      <c r="AI337" s="379"/>
      <c r="AJ337" s="379"/>
      <c r="AK337" s="379"/>
      <c r="AL337" s="379"/>
      <c r="AM337" s="379"/>
    </row>
    <row r="338" spans="5:44" ht="13.5" thickTop="1" x14ac:dyDescent="0.2">
      <c r="E338" s="360" t="s">
        <v>85</v>
      </c>
      <c r="F338" s="320"/>
      <c r="G338" s="320"/>
      <c r="H338" s="373">
        <f>SUM(H324:P337)</f>
        <v>2862</v>
      </c>
      <c r="I338" s="374"/>
      <c r="J338" s="374"/>
      <c r="K338" s="374"/>
      <c r="L338" s="374"/>
      <c r="M338" s="374"/>
      <c r="N338" s="374"/>
      <c r="O338" s="374"/>
      <c r="P338" s="374"/>
      <c r="Q338" s="375">
        <f>SUM(Q324:Y337)</f>
        <v>1</v>
      </c>
      <c r="R338" s="374"/>
      <c r="S338" s="374"/>
      <c r="T338" s="374"/>
      <c r="U338" s="374"/>
      <c r="V338" s="374"/>
      <c r="W338" s="374"/>
      <c r="X338" s="374"/>
      <c r="Y338" s="374"/>
      <c r="Z338" s="376">
        <f>SUM(Z324:AD337)</f>
        <v>1458846703.0799999</v>
      </c>
      <c r="AA338" s="374"/>
      <c r="AB338" s="374"/>
      <c r="AC338" s="374"/>
      <c r="AD338" s="374"/>
      <c r="AE338" s="377">
        <f>SUM(AE324:AM337)</f>
        <v>1</v>
      </c>
      <c r="AF338" s="377"/>
      <c r="AG338" s="377"/>
      <c r="AH338" s="377"/>
      <c r="AI338" s="377"/>
      <c r="AJ338" s="377"/>
      <c r="AK338" s="377"/>
      <c r="AL338" s="377"/>
      <c r="AM338" s="377"/>
    </row>
    <row r="339" spans="5:44" x14ac:dyDescent="0.2">
      <c r="H339" s="362"/>
      <c r="I339" s="320"/>
      <c r="J339" s="320"/>
      <c r="K339" s="382"/>
      <c r="L339" s="320"/>
      <c r="M339" s="320"/>
      <c r="N339" s="320"/>
      <c r="O339" s="320"/>
      <c r="P339" s="320"/>
      <c r="Q339" s="320"/>
      <c r="R339" s="320"/>
      <c r="S339" s="320"/>
      <c r="T339" s="382"/>
      <c r="U339" s="320"/>
      <c r="V339" s="320"/>
      <c r="W339" s="320"/>
      <c r="X339" s="320"/>
      <c r="Y339" s="320"/>
      <c r="Z339" s="320"/>
      <c r="AA339" s="320"/>
      <c r="AB339" s="320"/>
      <c r="AC339" s="382"/>
      <c r="AD339" s="320"/>
      <c r="AE339" s="320"/>
      <c r="AF339" s="320"/>
      <c r="AG339" s="320"/>
      <c r="AH339" s="382"/>
      <c r="AI339" s="320"/>
      <c r="AJ339" s="320"/>
      <c r="AK339" s="66"/>
    </row>
    <row r="340" spans="5:44" ht="12.6" customHeight="1" x14ac:dyDescent="0.2">
      <c r="E340" s="324" t="s">
        <v>3160</v>
      </c>
      <c r="F340" s="324"/>
      <c r="G340" s="324"/>
      <c r="H340" s="324"/>
      <c r="I340" s="324"/>
      <c r="J340" s="324"/>
      <c r="K340" s="324"/>
      <c r="L340" s="324"/>
      <c r="M340" s="324"/>
      <c r="N340" s="324"/>
      <c r="O340" s="324"/>
      <c r="P340" s="324"/>
      <c r="Q340" s="324"/>
      <c r="R340" s="324"/>
      <c r="S340" s="324"/>
      <c r="T340" s="324"/>
      <c r="U340" s="324"/>
      <c r="V340" s="324"/>
      <c r="W340" s="324"/>
      <c r="X340" s="324"/>
      <c r="Y340" s="324"/>
      <c r="Z340" s="324"/>
      <c r="AA340" s="324"/>
      <c r="AB340" s="324"/>
      <c r="AC340" s="324"/>
      <c r="AD340" s="324"/>
      <c r="AE340" s="324"/>
      <c r="AF340" s="324"/>
      <c r="AG340" s="324"/>
      <c r="AH340" s="324"/>
      <c r="AI340" s="324"/>
      <c r="AJ340" s="324"/>
      <c r="AK340" s="324"/>
      <c r="AL340" s="324"/>
      <c r="AM340" s="324"/>
      <c r="AN340" s="324"/>
      <c r="AO340" s="324"/>
      <c r="AP340" s="324"/>
      <c r="AQ340" s="324"/>
      <c r="AR340" s="324"/>
    </row>
    <row r="341" spans="5:44" ht="12.6" customHeight="1" x14ac:dyDescent="0.2">
      <c r="E341" s="380" t="s">
        <v>3145</v>
      </c>
      <c r="F341" s="320"/>
      <c r="G341" s="320"/>
      <c r="H341" s="381" t="s">
        <v>936</v>
      </c>
      <c r="I341" s="320"/>
      <c r="J341" s="320"/>
      <c r="K341" s="320"/>
      <c r="L341" s="320"/>
      <c r="M341" s="320"/>
      <c r="N341" s="320"/>
      <c r="O341" s="320"/>
      <c r="P341" s="320"/>
      <c r="Q341" s="381" t="s">
        <v>3077</v>
      </c>
      <c r="R341" s="320"/>
      <c r="S341" s="320"/>
      <c r="T341" s="320"/>
      <c r="U341" s="320"/>
      <c r="V341" s="320"/>
      <c r="W341" s="320"/>
      <c r="X341" s="320"/>
      <c r="Y341" s="320"/>
      <c r="Z341" s="381" t="s">
        <v>3078</v>
      </c>
      <c r="AA341" s="320"/>
      <c r="AB341" s="320"/>
      <c r="AC341" s="320"/>
      <c r="AD341" s="320"/>
      <c r="AE341" s="381" t="s">
        <v>3077</v>
      </c>
      <c r="AF341" s="381"/>
      <c r="AG341" s="381"/>
      <c r="AH341" s="381"/>
      <c r="AI341" s="381"/>
      <c r="AJ341" s="381"/>
      <c r="AK341" s="381"/>
      <c r="AL341" s="381"/>
      <c r="AM341" s="381"/>
    </row>
    <row r="342" spans="5:44" ht="12.6" customHeight="1" x14ac:dyDescent="0.2">
      <c r="E342" s="362" t="s">
        <v>3146</v>
      </c>
      <c r="F342" s="320"/>
      <c r="G342" s="320"/>
      <c r="H342" s="378">
        <v>22</v>
      </c>
      <c r="I342" s="320"/>
      <c r="J342" s="320"/>
      <c r="K342" s="320"/>
      <c r="L342" s="320"/>
      <c r="M342" s="320"/>
      <c r="N342" s="320"/>
      <c r="O342" s="320"/>
      <c r="P342" s="320"/>
      <c r="Q342" s="379">
        <v>7.6869322152341019E-3</v>
      </c>
      <c r="R342" s="320"/>
      <c r="S342" s="320"/>
      <c r="T342" s="320"/>
      <c r="U342" s="320"/>
      <c r="V342" s="320"/>
      <c r="W342" s="320"/>
      <c r="X342" s="320"/>
      <c r="Y342" s="320"/>
      <c r="Z342" s="354">
        <v>4041368.78</v>
      </c>
      <c r="AA342" s="320"/>
      <c r="AB342" s="320"/>
      <c r="AC342" s="320"/>
      <c r="AD342" s="320"/>
      <c r="AE342" s="379">
        <v>2.77024910942845E-3</v>
      </c>
      <c r="AF342" s="379"/>
      <c r="AG342" s="379"/>
      <c r="AH342" s="379"/>
      <c r="AI342" s="379"/>
      <c r="AJ342" s="379"/>
      <c r="AK342" s="379"/>
      <c r="AL342" s="379"/>
      <c r="AM342" s="379"/>
    </row>
    <row r="343" spans="5:44" ht="12.6" customHeight="1" x14ac:dyDescent="0.2">
      <c r="E343" s="362" t="s">
        <v>3147</v>
      </c>
      <c r="F343" s="320"/>
      <c r="G343" s="320"/>
      <c r="H343" s="378">
        <v>28</v>
      </c>
      <c r="I343" s="320"/>
      <c r="J343" s="320"/>
      <c r="K343" s="320"/>
      <c r="L343" s="320"/>
      <c r="M343" s="320"/>
      <c r="N343" s="320"/>
      <c r="O343" s="320"/>
      <c r="P343" s="320"/>
      <c r="Q343" s="379">
        <v>9.7833682739343116E-3</v>
      </c>
      <c r="R343" s="320"/>
      <c r="S343" s="320"/>
      <c r="T343" s="320"/>
      <c r="U343" s="320"/>
      <c r="V343" s="320"/>
      <c r="W343" s="320"/>
      <c r="X343" s="320"/>
      <c r="Y343" s="320"/>
      <c r="Z343" s="354">
        <v>5521322.21</v>
      </c>
      <c r="AA343" s="320"/>
      <c r="AB343" s="320"/>
      <c r="AC343" s="320"/>
      <c r="AD343" s="320"/>
      <c r="AE343" s="379">
        <v>3.7847172004728609E-3</v>
      </c>
      <c r="AF343" s="379"/>
      <c r="AG343" s="379"/>
      <c r="AH343" s="379"/>
      <c r="AI343" s="379"/>
      <c r="AJ343" s="379"/>
      <c r="AK343" s="379"/>
      <c r="AL343" s="379"/>
      <c r="AM343" s="379"/>
    </row>
    <row r="344" spans="5:44" ht="12.6" customHeight="1" x14ac:dyDescent="0.2">
      <c r="E344" s="362" t="s">
        <v>3148</v>
      </c>
      <c r="F344" s="320"/>
      <c r="G344" s="320"/>
      <c r="H344" s="378">
        <v>32</v>
      </c>
      <c r="I344" s="320"/>
      <c r="J344" s="320"/>
      <c r="K344" s="320"/>
      <c r="L344" s="320"/>
      <c r="M344" s="320"/>
      <c r="N344" s="320"/>
      <c r="O344" s="320"/>
      <c r="P344" s="320"/>
      <c r="Q344" s="379">
        <v>1.1180992313067784E-2</v>
      </c>
      <c r="R344" s="320"/>
      <c r="S344" s="320"/>
      <c r="T344" s="320"/>
      <c r="U344" s="320"/>
      <c r="V344" s="320"/>
      <c r="W344" s="320"/>
      <c r="X344" s="320"/>
      <c r="Y344" s="320"/>
      <c r="Z344" s="354">
        <v>6795396.5899999999</v>
      </c>
      <c r="AA344" s="320"/>
      <c r="AB344" s="320"/>
      <c r="AC344" s="320"/>
      <c r="AD344" s="320"/>
      <c r="AE344" s="379">
        <v>4.6580607651600225E-3</v>
      </c>
      <c r="AF344" s="379"/>
      <c r="AG344" s="379"/>
      <c r="AH344" s="379"/>
      <c r="AI344" s="379"/>
      <c r="AJ344" s="379"/>
      <c r="AK344" s="379"/>
      <c r="AL344" s="379"/>
      <c r="AM344" s="379"/>
    </row>
    <row r="345" spans="5:44" ht="12.6" customHeight="1" x14ac:dyDescent="0.2">
      <c r="E345" s="362" t="s">
        <v>3149</v>
      </c>
      <c r="F345" s="320"/>
      <c r="G345" s="320"/>
      <c r="H345" s="378">
        <v>78</v>
      </c>
      <c r="I345" s="320"/>
      <c r="J345" s="320"/>
      <c r="K345" s="320"/>
      <c r="L345" s="320"/>
      <c r="M345" s="320"/>
      <c r="N345" s="320"/>
      <c r="O345" s="320"/>
      <c r="P345" s="320"/>
      <c r="Q345" s="379">
        <v>2.7253668763102729E-2</v>
      </c>
      <c r="R345" s="320"/>
      <c r="S345" s="320"/>
      <c r="T345" s="320"/>
      <c r="U345" s="320"/>
      <c r="V345" s="320"/>
      <c r="W345" s="320"/>
      <c r="X345" s="320"/>
      <c r="Y345" s="320"/>
      <c r="Z345" s="354">
        <v>24135043.329999998</v>
      </c>
      <c r="AA345" s="320"/>
      <c r="AB345" s="320"/>
      <c r="AC345" s="320"/>
      <c r="AD345" s="320"/>
      <c r="AE345" s="379">
        <v>1.6543920124742872E-2</v>
      </c>
      <c r="AF345" s="379"/>
      <c r="AG345" s="379"/>
      <c r="AH345" s="379"/>
      <c r="AI345" s="379"/>
      <c r="AJ345" s="379"/>
      <c r="AK345" s="379"/>
      <c r="AL345" s="379"/>
      <c r="AM345" s="379"/>
    </row>
    <row r="346" spans="5:44" ht="12.6" customHeight="1" x14ac:dyDescent="0.2">
      <c r="E346" s="362" t="s">
        <v>3150</v>
      </c>
      <c r="F346" s="320"/>
      <c r="G346" s="320"/>
      <c r="H346" s="378">
        <v>101</v>
      </c>
      <c r="I346" s="320"/>
      <c r="J346" s="320"/>
      <c r="K346" s="320"/>
      <c r="L346" s="320"/>
      <c r="M346" s="320"/>
      <c r="N346" s="320"/>
      <c r="O346" s="320"/>
      <c r="P346" s="320"/>
      <c r="Q346" s="379">
        <v>3.5290006988120196E-2</v>
      </c>
      <c r="R346" s="320"/>
      <c r="S346" s="320"/>
      <c r="T346" s="320"/>
      <c r="U346" s="320"/>
      <c r="V346" s="320"/>
      <c r="W346" s="320"/>
      <c r="X346" s="320"/>
      <c r="Y346" s="320"/>
      <c r="Z346" s="354">
        <v>30915045.190000001</v>
      </c>
      <c r="AA346" s="320"/>
      <c r="AB346" s="320"/>
      <c r="AC346" s="320"/>
      <c r="AD346" s="320"/>
      <c r="AE346" s="379">
        <v>2.1191428218421033E-2</v>
      </c>
      <c r="AF346" s="379"/>
      <c r="AG346" s="379"/>
      <c r="AH346" s="379"/>
      <c r="AI346" s="379"/>
      <c r="AJ346" s="379"/>
      <c r="AK346" s="379"/>
      <c r="AL346" s="379"/>
      <c r="AM346" s="379"/>
    </row>
    <row r="347" spans="5:44" ht="12.6" customHeight="1" x14ac:dyDescent="0.2">
      <c r="E347" s="362" t="s">
        <v>3151</v>
      </c>
      <c r="F347" s="320"/>
      <c r="G347" s="320"/>
      <c r="H347" s="378">
        <v>155</v>
      </c>
      <c r="I347" s="320"/>
      <c r="J347" s="320"/>
      <c r="K347" s="320"/>
      <c r="L347" s="320"/>
      <c r="M347" s="320"/>
      <c r="N347" s="320"/>
      <c r="O347" s="320"/>
      <c r="P347" s="320"/>
      <c r="Q347" s="379">
        <v>5.4157931516422085E-2</v>
      </c>
      <c r="R347" s="320"/>
      <c r="S347" s="320"/>
      <c r="T347" s="320"/>
      <c r="U347" s="320"/>
      <c r="V347" s="320"/>
      <c r="W347" s="320"/>
      <c r="X347" s="320"/>
      <c r="Y347" s="320"/>
      <c r="Z347" s="354">
        <v>55216237.509999998</v>
      </c>
      <c r="AA347" s="320"/>
      <c r="AB347" s="320"/>
      <c r="AC347" s="320"/>
      <c r="AD347" s="320"/>
      <c r="AE347" s="379">
        <v>3.784923898681359E-2</v>
      </c>
      <c r="AF347" s="379"/>
      <c r="AG347" s="379"/>
      <c r="AH347" s="379"/>
      <c r="AI347" s="379"/>
      <c r="AJ347" s="379"/>
      <c r="AK347" s="379"/>
      <c r="AL347" s="379"/>
      <c r="AM347" s="379"/>
    </row>
    <row r="348" spans="5:44" ht="12.6" customHeight="1" x14ac:dyDescent="0.2">
      <c r="E348" s="362" t="s">
        <v>3152</v>
      </c>
      <c r="F348" s="320"/>
      <c r="G348" s="320"/>
      <c r="H348" s="378">
        <v>193</v>
      </c>
      <c r="I348" s="320"/>
      <c r="J348" s="320"/>
      <c r="K348" s="320"/>
      <c r="L348" s="320"/>
      <c r="M348" s="320"/>
      <c r="N348" s="320"/>
      <c r="O348" s="320"/>
      <c r="P348" s="320"/>
      <c r="Q348" s="379">
        <v>6.7435359888190077E-2</v>
      </c>
      <c r="R348" s="320"/>
      <c r="S348" s="320"/>
      <c r="T348" s="320"/>
      <c r="U348" s="320"/>
      <c r="V348" s="320"/>
      <c r="W348" s="320"/>
      <c r="X348" s="320"/>
      <c r="Y348" s="320"/>
      <c r="Z348" s="354">
        <v>75166537.140000001</v>
      </c>
      <c r="AA348" s="320"/>
      <c r="AB348" s="320"/>
      <c r="AC348" s="320"/>
      <c r="AD348" s="320"/>
      <c r="AE348" s="379">
        <v>5.1524630368155987E-2</v>
      </c>
      <c r="AF348" s="379"/>
      <c r="AG348" s="379"/>
      <c r="AH348" s="379"/>
      <c r="AI348" s="379"/>
      <c r="AJ348" s="379"/>
      <c r="AK348" s="379"/>
      <c r="AL348" s="379"/>
      <c r="AM348" s="379"/>
    </row>
    <row r="349" spans="5:44" ht="12.6" customHeight="1" x14ac:dyDescent="0.2">
      <c r="E349" s="362" t="s">
        <v>3153</v>
      </c>
      <c r="F349" s="320"/>
      <c r="G349" s="320"/>
      <c r="H349" s="378">
        <v>268</v>
      </c>
      <c r="I349" s="320"/>
      <c r="J349" s="320"/>
      <c r="K349" s="320"/>
      <c r="L349" s="320"/>
      <c r="M349" s="320"/>
      <c r="N349" s="320"/>
      <c r="O349" s="320"/>
      <c r="P349" s="320"/>
      <c r="Q349" s="379">
        <v>9.3640810621942697E-2</v>
      </c>
      <c r="R349" s="320"/>
      <c r="S349" s="320"/>
      <c r="T349" s="320"/>
      <c r="U349" s="320"/>
      <c r="V349" s="320"/>
      <c r="W349" s="320"/>
      <c r="X349" s="320"/>
      <c r="Y349" s="320"/>
      <c r="Z349" s="354">
        <v>115435666.17</v>
      </c>
      <c r="AA349" s="320"/>
      <c r="AB349" s="320"/>
      <c r="AC349" s="320"/>
      <c r="AD349" s="320"/>
      <c r="AE349" s="379">
        <v>7.912803033127859E-2</v>
      </c>
      <c r="AF349" s="379"/>
      <c r="AG349" s="379"/>
      <c r="AH349" s="379"/>
      <c r="AI349" s="379"/>
      <c r="AJ349" s="379"/>
      <c r="AK349" s="379"/>
      <c r="AL349" s="379"/>
      <c r="AM349" s="379"/>
    </row>
    <row r="350" spans="5:44" ht="12.6" customHeight="1" x14ac:dyDescent="0.2">
      <c r="E350" s="362" t="s">
        <v>3154</v>
      </c>
      <c r="F350" s="320"/>
      <c r="G350" s="320"/>
      <c r="H350" s="378">
        <v>376</v>
      </c>
      <c r="I350" s="320"/>
      <c r="J350" s="320"/>
      <c r="K350" s="320"/>
      <c r="L350" s="320"/>
      <c r="M350" s="320"/>
      <c r="N350" s="320"/>
      <c r="O350" s="320"/>
      <c r="P350" s="320"/>
      <c r="Q350" s="379">
        <v>0.13137665967854648</v>
      </c>
      <c r="R350" s="320"/>
      <c r="S350" s="320"/>
      <c r="T350" s="320"/>
      <c r="U350" s="320"/>
      <c r="V350" s="320"/>
      <c r="W350" s="320"/>
      <c r="X350" s="320"/>
      <c r="Y350" s="320"/>
      <c r="Z350" s="354">
        <v>172530418.34999999</v>
      </c>
      <c r="AA350" s="320"/>
      <c r="AB350" s="320"/>
      <c r="AC350" s="320"/>
      <c r="AD350" s="320"/>
      <c r="AE350" s="379">
        <v>0.11826494037087242</v>
      </c>
      <c r="AF350" s="379"/>
      <c r="AG350" s="379"/>
      <c r="AH350" s="379"/>
      <c r="AI350" s="379"/>
      <c r="AJ350" s="379"/>
      <c r="AK350" s="379"/>
      <c r="AL350" s="379"/>
      <c r="AM350" s="379"/>
    </row>
    <row r="351" spans="5:44" ht="12.6" customHeight="1" x14ac:dyDescent="0.2">
      <c r="E351" s="362" t="s">
        <v>3155</v>
      </c>
      <c r="F351" s="320"/>
      <c r="G351" s="320"/>
      <c r="H351" s="378">
        <v>427</v>
      </c>
      <c r="I351" s="320"/>
      <c r="J351" s="320"/>
      <c r="K351" s="320"/>
      <c r="L351" s="320"/>
      <c r="M351" s="320"/>
      <c r="N351" s="320"/>
      <c r="O351" s="320"/>
      <c r="P351" s="320"/>
      <c r="Q351" s="379">
        <v>0.14919636617749826</v>
      </c>
      <c r="R351" s="320"/>
      <c r="S351" s="320"/>
      <c r="T351" s="320"/>
      <c r="U351" s="320"/>
      <c r="V351" s="320"/>
      <c r="W351" s="320"/>
      <c r="X351" s="320"/>
      <c r="Y351" s="320"/>
      <c r="Z351" s="354">
        <v>224871403.47999999</v>
      </c>
      <c r="AA351" s="320"/>
      <c r="AB351" s="320"/>
      <c r="AC351" s="320"/>
      <c r="AD351" s="320"/>
      <c r="AE351" s="379">
        <v>0.15414327153445165</v>
      </c>
      <c r="AF351" s="379"/>
      <c r="AG351" s="379"/>
      <c r="AH351" s="379"/>
      <c r="AI351" s="379"/>
      <c r="AJ351" s="379"/>
      <c r="AK351" s="379"/>
      <c r="AL351" s="379"/>
      <c r="AM351" s="379"/>
    </row>
    <row r="352" spans="5:44" ht="12.6" customHeight="1" x14ac:dyDescent="0.2">
      <c r="E352" s="362" t="s">
        <v>3156</v>
      </c>
      <c r="F352" s="320"/>
      <c r="G352" s="320"/>
      <c r="H352" s="378">
        <v>547</v>
      </c>
      <c r="I352" s="320"/>
      <c r="J352" s="320"/>
      <c r="K352" s="320"/>
      <c r="L352" s="320"/>
      <c r="M352" s="320"/>
      <c r="N352" s="320"/>
      <c r="O352" s="320"/>
      <c r="P352" s="320"/>
      <c r="Q352" s="379">
        <v>0.19112508735150247</v>
      </c>
      <c r="R352" s="320"/>
      <c r="S352" s="320"/>
      <c r="T352" s="320"/>
      <c r="U352" s="320"/>
      <c r="V352" s="320"/>
      <c r="W352" s="320"/>
      <c r="X352" s="320"/>
      <c r="Y352" s="320"/>
      <c r="Z352" s="354">
        <v>323643369.13999999</v>
      </c>
      <c r="AA352" s="320"/>
      <c r="AB352" s="320"/>
      <c r="AC352" s="320"/>
      <c r="AD352" s="320"/>
      <c r="AE352" s="379">
        <v>0.22184878538417077</v>
      </c>
      <c r="AF352" s="379"/>
      <c r="AG352" s="379"/>
      <c r="AH352" s="379"/>
      <c r="AI352" s="379"/>
      <c r="AJ352" s="379"/>
      <c r="AK352" s="379"/>
      <c r="AL352" s="379"/>
      <c r="AM352" s="379"/>
    </row>
    <row r="353" spans="5:44" ht="12.6" customHeight="1" x14ac:dyDescent="0.2">
      <c r="E353" s="362" t="s">
        <v>3157</v>
      </c>
      <c r="F353" s="320"/>
      <c r="G353" s="320"/>
      <c r="H353" s="378">
        <v>411</v>
      </c>
      <c r="I353" s="320"/>
      <c r="J353" s="320"/>
      <c r="K353" s="320"/>
      <c r="L353" s="320"/>
      <c r="M353" s="320"/>
      <c r="N353" s="320"/>
      <c r="O353" s="320"/>
      <c r="P353" s="320"/>
      <c r="Q353" s="379">
        <v>0.14360587002096437</v>
      </c>
      <c r="R353" s="320"/>
      <c r="S353" s="320"/>
      <c r="T353" s="320"/>
      <c r="U353" s="320"/>
      <c r="V353" s="320"/>
      <c r="W353" s="320"/>
      <c r="X353" s="320"/>
      <c r="Y353" s="320"/>
      <c r="Z353" s="354">
        <v>263208106.21000001</v>
      </c>
      <c r="AA353" s="320"/>
      <c r="AB353" s="320"/>
      <c r="AC353" s="320"/>
      <c r="AD353" s="320"/>
      <c r="AE353" s="379">
        <v>0.18042204547900756</v>
      </c>
      <c r="AF353" s="379"/>
      <c r="AG353" s="379"/>
      <c r="AH353" s="379"/>
      <c r="AI353" s="379"/>
      <c r="AJ353" s="379"/>
      <c r="AK353" s="379"/>
      <c r="AL353" s="379"/>
      <c r="AM353" s="379"/>
    </row>
    <row r="354" spans="5:44" ht="12.6" customHeight="1" x14ac:dyDescent="0.2">
      <c r="E354" s="362" t="s">
        <v>3158</v>
      </c>
      <c r="F354" s="320"/>
      <c r="G354" s="320"/>
      <c r="H354" s="378">
        <v>223</v>
      </c>
      <c r="I354" s="320"/>
      <c r="J354" s="320"/>
      <c r="K354" s="320"/>
      <c r="L354" s="320"/>
      <c r="M354" s="320"/>
      <c r="N354" s="320"/>
      <c r="O354" s="320"/>
      <c r="P354" s="320"/>
      <c r="Q354" s="379">
        <v>7.7917540181691128E-2</v>
      </c>
      <c r="R354" s="320"/>
      <c r="S354" s="320"/>
      <c r="T354" s="320"/>
      <c r="U354" s="320"/>
      <c r="V354" s="320"/>
      <c r="W354" s="320"/>
      <c r="X354" s="320"/>
      <c r="Y354" s="320"/>
      <c r="Z354" s="354">
        <v>156966886.34999999</v>
      </c>
      <c r="AA354" s="320"/>
      <c r="AB354" s="320"/>
      <c r="AC354" s="320"/>
      <c r="AD354" s="320"/>
      <c r="AE354" s="379">
        <v>0.10759655967868495</v>
      </c>
      <c r="AF354" s="379"/>
      <c r="AG354" s="379"/>
      <c r="AH354" s="379"/>
      <c r="AI354" s="379"/>
      <c r="AJ354" s="379"/>
      <c r="AK354" s="379"/>
      <c r="AL354" s="379"/>
      <c r="AM354" s="379"/>
    </row>
    <row r="355" spans="5:44" ht="12.95" customHeight="1" thickBot="1" x14ac:dyDescent="0.25">
      <c r="E355" s="362" t="s">
        <v>3159</v>
      </c>
      <c r="F355" s="320"/>
      <c r="G355" s="320"/>
      <c r="H355" s="378">
        <v>1</v>
      </c>
      <c r="I355" s="320"/>
      <c r="J355" s="320"/>
      <c r="K355" s="320"/>
      <c r="L355" s="320"/>
      <c r="M355" s="320"/>
      <c r="N355" s="320"/>
      <c r="O355" s="320"/>
      <c r="P355" s="320"/>
      <c r="Q355" s="379">
        <v>3.4940600978336826E-4</v>
      </c>
      <c r="R355" s="320"/>
      <c r="S355" s="320"/>
      <c r="T355" s="320"/>
      <c r="U355" s="320"/>
      <c r="V355" s="320"/>
      <c r="W355" s="320"/>
      <c r="X355" s="320"/>
      <c r="Y355" s="320"/>
      <c r="Z355" s="354">
        <v>399902.63</v>
      </c>
      <c r="AA355" s="320"/>
      <c r="AB355" s="320"/>
      <c r="AC355" s="320"/>
      <c r="AD355" s="320"/>
      <c r="AE355" s="379">
        <v>2.7412244833929626E-4</v>
      </c>
      <c r="AF355" s="379"/>
      <c r="AG355" s="379"/>
      <c r="AH355" s="379"/>
      <c r="AI355" s="379"/>
      <c r="AJ355" s="379"/>
      <c r="AK355" s="379"/>
      <c r="AL355" s="379"/>
      <c r="AM355" s="379"/>
    </row>
    <row r="356" spans="5:44" ht="13.5" thickTop="1" x14ac:dyDescent="0.2">
      <c r="E356" s="360" t="s">
        <v>85</v>
      </c>
      <c r="F356" s="320"/>
      <c r="G356" s="320"/>
      <c r="H356" s="373">
        <f>SUM(H342:P355)</f>
        <v>2862</v>
      </c>
      <c r="I356" s="374"/>
      <c r="J356" s="374"/>
      <c r="K356" s="374"/>
      <c r="L356" s="374"/>
      <c r="M356" s="374"/>
      <c r="N356" s="374"/>
      <c r="O356" s="374"/>
      <c r="P356" s="374"/>
      <c r="Q356" s="375">
        <f>SUM(Q342:Y355)</f>
        <v>1</v>
      </c>
      <c r="R356" s="374"/>
      <c r="S356" s="374"/>
      <c r="T356" s="374"/>
      <c r="U356" s="374"/>
      <c r="V356" s="374"/>
      <c r="W356" s="374"/>
      <c r="X356" s="374"/>
      <c r="Y356" s="374"/>
      <c r="Z356" s="376">
        <f>SUM(Z342:AD355)</f>
        <v>1458846703.0799999</v>
      </c>
      <c r="AA356" s="374"/>
      <c r="AB356" s="374"/>
      <c r="AC356" s="374"/>
      <c r="AD356" s="374"/>
      <c r="AE356" s="377">
        <f>SUM(AE342:AM355)</f>
        <v>1</v>
      </c>
      <c r="AF356" s="377"/>
      <c r="AG356" s="377"/>
      <c r="AH356" s="377"/>
      <c r="AI356" s="377"/>
      <c r="AJ356" s="377"/>
      <c r="AK356" s="377"/>
      <c r="AL356" s="377"/>
      <c r="AM356" s="377"/>
    </row>
    <row r="357" spans="5:44" ht="12.6" customHeight="1" x14ac:dyDescent="0.2">
      <c r="E357" s="324" t="s">
        <v>3161</v>
      </c>
      <c r="F357" s="324"/>
      <c r="G357" s="324"/>
      <c r="H357" s="324"/>
      <c r="I357" s="324"/>
      <c r="J357" s="324"/>
      <c r="K357" s="324"/>
      <c r="L357" s="324"/>
      <c r="M357" s="324"/>
      <c r="N357" s="324"/>
      <c r="O357" s="324"/>
      <c r="P357" s="324"/>
      <c r="Q357" s="324"/>
      <c r="R357" s="324"/>
      <c r="S357" s="324"/>
      <c r="T357" s="324"/>
      <c r="U357" s="324"/>
      <c r="V357" s="324"/>
      <c r="W357" s="324"/>
      <c r="X357" s="324"/>
      <c r="Y357" s="324"/>
      <c r="Z357" s="324"/>
      <c r="AA357" s="324"/>
      <c r="AB357" s="324"/>
      <c r="AC357" s="324"/>
      <c r="AD357" s="324"/>
      <c r="AE357" s="324"/>
      <c r="AF357" s="324"/>
      <c r="AG357" s="324"/>
      <c r="AH357" s="324"/>
      <c r="AI357" s="324"/>
      <c r="AJ357" s="324"/>
      <c r="AK357" s="324"/>
      <c r="AL357" s="324"/>
      <c r="AM357" s="324"/>
      <c r="AN357" s="324"/>
      <c r="AO357" s="324"/>
      <c r="AP357" s="324"/>
      <c r="AQ357" s="324"/>
      <c r="AR357" s="324"/>
    </row>
    <row r="358" spans="5:44" ht="21.6" customHeight="1" x14ac:dyDescent="0.2">
      <c r="E358" s="67" t="s">
        <v>3084</v>
      </c>
      <c r="F358" s="359" t="s">
        <v>3145</v>
      </c>
      <c r="G358" s="359"/>
      <c r="H358" s="67"/>
      <c r="I358" s="67"/>
      <c r="J358" s="44"/>
      <c r="K358" s="44"/>
      <c r="L358" s="366" t="s">
        <v>3079</v>
      </c>
      <c r="M358" s="366"/>
      <c r="N358" s="366"/>
      <c r="O358" s="68"/>
      <c r="P358" s="68"/>
      <c r="Q358" s="367" t="s">
        <v>3080</v>
      </c>
      <c r="R358" s="367"/>
      <c r="S358" s="367"/>
      <c r="T358" s="367"/>
      <c r="U358" s="367"/>
      <c r="V358" s="367"/>
      <c r="W358" s="68"/>
      <c r="X358" s="368" t="s">
        <v>3081</v>
      </c>
      <c r="Y358" s="368"/>
      <c r="Z358" s="368"/>
      <c r="AA358" s="368"/>
      <c r="AB358" s="69"/>
      <c r="AC358" s="369" t="s">
        <v>3082</v>
      </c>
      <c r="AD358" s="369"/>
      <c r="AE358" s="369"/>
      <c r="AF358" s="369"/>
      <c r="AG358" s="369"/>
      <c r="AH358" s="369"/>
      <c r="AI358" s="369"/>
      <c r="AJ358" s="369"/>
      <c r="AK358" s="369"/>
      <c r="AL358" s="369"/>
      <c r="AM358" s="369"/>
      <c r="AR358" s="63" t="s">
        <v>85</v>
      </c>
    </row>
    <row r="359" spans="5:44" x14ac:dyDescent="0.2">
      <c r="E359" s="70" t="s">
        <v>825</v>
      </c>
      <c r="F359" s="67"/>
      <c r="G359" s="67"/>
      <c r="H359" s="67"/>
      <c r="I359" s="63"/>
      <c r="J359" s="63"/>
      <c r="K359" s="63"/>
      <c r="L359" s="63"/>
      <c r="M359" s="63"/>
      <c r="N359" s="63"/>
      <c r="O359" s="63"/>
      <c r="P359" s="63"/>
      <c r="Q359" s="63"/>
      <c r="R359" s="63"/>
      <c r="S359" s="63"/>
      <c r="T359" s="63"/>
      <c r="U359" s="63"/>
      <c r="V359" s="63"/>
      <c r="W359" s="63"/>
      <c r="X359" s="63"/>
    </row>
    <row r="360" spans="5:44" ht="12.6" customHeight="1" x14ac:dyDescent="0.2">
      <c r="F360" s="362" t="s">
        <v>3146</v>
      </c>
      <c r="G360" s="362"/>
      <c r="H360" s="70"/>
      <c r="I360" s="71"/>
      <c r="J360" s="44"/>
      <c r="K360" s="44"/>
      <c r="L360" s="354">
        <v>0</v>
      </c>
      <c r="M360" s="354"/>
      <c r="N360" s="354"/>
      <c r="O360" s="44"/>
      <c r="P360" s="44"/>
      <c r="Q360" s="354">
        <v>0</v>
      </c>
      <c r="R360" s="354"/>
      <c r="S360" s="354"/>
      <c r="T360" s="354"/>
      <c r="U360" s="354"/>
      <c r="V360" s="354"/>
      <c r="W360" s="44"/>
      <c r="X360" s="44"/>
      <c r="Y360" s="354">
        <v>0</v>
      </c>
      <c r="Z360" s="354"/>
      <c r="AA360" s="354"/>
      <c r="AC360" s="354">
        <v>0</v>
      </c>
      <c r="AD360" s="354"/>
      <c r="AE360" s="354"/>
      <c r="AF360" s="354"/>
      <c r="AG360" s="354"/>
      <c r="AH360" s="354"/>
      <c r="AI360" s="354"/>
      <c r="AJ360" s="354"/>
      <c r="AK360" s="354"/>
      <c r="AL360" s="354"/>
      <c r="AM360" s="354"/>
      <c r="AQ360" s="354">
        <f>SUM(L360:AM360)</f>
        <v>0</v>
      </c>
      <c r="AR360" s="354"/>
    </row>
    <row r="361" spans="5:44" ht="12.6" customHeight="1" x14ac:dyDescent="0.2">
      <c r="E361" s="70"/>
      <c r="F361" s="362" t="s">
        <v>3147</v>
      </c>
      <c r="G361" s="362"/>
      <c r="H361" s="70"/>
      <c r="I361" s="71"/>
      <c r="J361" s="44"/>
      <c r="K361" s="44"/>
      <c r="L361" s="354">
        <v>0</v>
      </c>
      <c r="M361" s="354"/>
      <c r="N361" s="354"/>
      <c r="O361" s="44"/>
      <c r="P361" s="44"/>
      <c r="Q361" s="354">
        <v>0</v>
      </c>
      <c r="R361" s="354"/>
      <c r="S361" s="354"/>
      <c r="T361" s="354"/>
      <c r="U361" s="354"/>
      <c r="V361" s="354"/>
      <c r="W361" s="44"/>
      <c r="X361" s="44"/>
      <c r="Y361" s="354">
        <v>0</v>
      </c>
      <c r="Z361" s="354"/>
      <c r="AA361" s="354"/>
      <c r="AC361" s="372">
        <v>0</v>
      </c>
      <c r="AD361" s="354"/>
      <c r="AE361" s="354"/>
      <c r="AF361" s="354"/>
      <c r="AG361" s="354"/>
      <c r="AH361" s="354"/>
      <c r="AI361" s="354"/>
      <c r="AJ361" s="354"/>
      <c r="AK361" s="354"/>
      <c r="AL361" s="354"/>
      <c r="AM361" s="354"/>
      <c r="AQ361" s="354">
        <f>SUM(L361:AM361)</f>
        <v>0</v>
      </c>
      <c r="AR361" s="354"/>
    </row>
    <row r="362" spans="5:44" ht="12" customHeight="1" x14ac:dyDescent="0.2">
      <c r="E362" s="70"/>
      <c r="F362" s="362" t="s">
        <v>3148</v>
      </c>
      <c r="G362" s="362"/>
      <c r="H362" s="70"/>
      <c r="I362" s="71"/>
      <c r="J362" s="44"/>
      <c r="K362" s="44"/>
      <c r="L362" s="354">
        <v>0</v>
      </c>
      <c r="M362" s="354"/>
      <c r="N362" s="354"/>
      <c r="O362" s="44"/>
      <c r="P362" s="44"/>
      <c r="Q362" s="354">
        <v>0</v>
      </c>
      <c r="R362" s="354"/>
      <c r="S362" s="354"/>
      <c r="T362" s="354"/>
      <c r="U362" s="354"/>
      <c r="V362" s="354"/>
      <c r="W362" s="44"/>
      <c r="X362" s="44"/>
      <c r="Y362" s="354">
        <v>0</v>
      </c>
      <c r="Z362" s="354"/>
      <c r="AA362" s="354"/>
      <c r="AC362" s="372">
        <v>0</v>
      </c>
      <c r="AD362" s="354"/>
      <c r="AE362" s="354"/>
      <c r="AF362" s="354"/>
      <c r="AG362" s="354"/>
      <c r="AH362" s="354"/>
      <c r="AI362" s="354"/>
      <c r="AJ362" s="354"/>
      <c r="AK362" s="354"/>
      <c r="AL362" s="354"/>
      <c r="AM362" s="354"/>
      <c r="AQ362" s="354">
        <f t="shared" ref="AQ362:AQ374" si="0">SUM(L362:AM362)</f>
        <v>0</v>
      </c>
      <c r="AR362" s="354"/>
    </row>
    <row r="363" spans="5:44" ht="12.6" customHeight="1" x14ac:dyDescent="0.2">
      <c r="E363" s="70"/>
      <c r="F363" s="362" t="s">
        <v>3149</v>
      </c>
      <c r="G363" s="362"/>
      <c r="H363" s="70"/>
      <c r="I363" s="71"/>
      <c r="J363" s="44"/>
      <c r="K363" s="44"/>
      <c r="L363" s="354">
        <v>1331772.48</v>
      </c>
      <c r="M363" s="354"/>
      <c r="N363" s="354"/>
      <c r="O363" s="44"/>
      <c r="P363" s="44"/>
      <c r="Q363" s="354">
        <v>0</v>
      </c>
      <c r="R363" s="354"/>
      <c r="S363" s="354"/>
      <c r="T363" s="354"/>
      <c r="U363" s="354"/>
      <c r="V363" s="354"/>
      <c r="W363" s="44"/>
      <c r="X363" s="44"/>
      <c r="Y363" s="354">
        <v>0</v>
      </c>
      <c r="Z363" s="354"/>
      <c r="AA363" s="354"/>
      <c r="AC363" s="372">
        <v>0</v>
      </c>
      <c r="AD363" s="354"/>
      <c r="AE363" s="354"/>
      <c r="AF363" s="354"/>
      <c r="AG363" s="354"/>
      <c r="AH363" s="354"/>
      <c r="AI363" s="354"/>
      <c r="AJ363" s="354"/>
      <c r="AK363" s="354"/>
      <c r="AL363" s="354"/>
      <c r="AM363" s="354"/>
      <c r="AQ363" s="354">
        <f t="shared" si="0"/>
        <v>1331772.48</v>
      </c>
      <c r="AR363" s="354"/>
    </row>
    <row r="364" spans="5:44" ht="14.1" customHeight="1" x14ac:dyDescent="0.2">
      <c r="E364" s="70"/>
      <c r="F364" s="362" t="s">
        <v>3150</v>
      </c>
      <c r="G364" s="362"/>
      <c r="H364" s="70"/>
      <c r="I364" s="71"/>
      <c r="J364" s="44"/>
      <c r="K364" s="44"/>
      <c r="L364" s="354">
        <v>2419593.3199999998</v>
      </c>
      <c r="M364" s="354"/>
      <c r="N364" s="354"/>
      <c r="O364" s="44"/>
      <c r="P364" s="44"/>
      <c r="Q364" s="354">
        <v>0</v>
      </c>
      <c r="R364" s="354"/>
      <c r="S364" s="354"/>
      <c r="T364" s="354"/>
      <c r="U364" s="354"/>
      <c r="V364" s="354"/>
      <c r="W364" s="44"/>
      <c r="X364" s="44"/>
      <c r="Y364" s="354">
        <v>0</v>
      </c>
      <c r="Z364" s="354"/>
      <c r="AA364" s="354"/>
      <c r="AC364" s="372">
        <v>0</v>
      </c>
      <c r="AD364" s="354"/>
      <c r="AE364" s="354"/>
      <c r="AF364" s="354"/>
      <c r="AG364" s="354"/>
      <c r="AH364" s="354"/>
      <c r="AI364" s="354"/>
      <c r="AJ364" s="354"/>
      <c r="AK364" s="354"/>
      <c r="AL364" s="354"/>
      <c r="AM364" s="354"/>
      <c r="AQ364" s="354">
        <f t="shared" si="0"/>
        <v>2419593.3199999998</v>
      </c>
      <c r="AR364" s="354"/>
    </row>
    <row r="365" spans="5:44" ht="14.1" customHeight="1" x14ac:dyDescent="0.2">
      <c r="E365" s="70"/>
      <c r="F365" s="362" t="s">
        <v>3151</v>
      </c>
      <c r="G365" s="362"/>
      <c r="H365" s="70"/>
      <c r="I365" s="71"/>
      <c r="J365" s="44"/>
      <c r="K365" s="44"/>
      <c r="L365" s="354">
        <v>2583917.0499999998</v>
      </c>
      <c r="M365" s="354"/>
      <c r="N365" s="354"/>
      <c r="O365" s="44"/>
      <c r="P365" s="44"/>
      <c r="Q365" s="354">
        <v>0</v>
      </c>
      <c r="R365" s="354"/>
      <c r="S365" s="354"/>
      <c r="T365" s="354"/>
      <c r="U365" s="354"/>
      <c r="V365" s="354"/>
      <c r="W365" s="44"/>
      <c r="X365" s="44"/>
      <c r="Y365" s="354">
        <v>0</v>
      </c>
      <c r="Z365" s="354"/>
      <c r="AA365" s="354"/>
      <c r="AC365" s="372">
        <v>0</v>
      </c>
      <c r="AD365" s="354"/>
      <c r="AE365" s="354"/>
      <c r="AF365" s="354"/>
      <c r="AG365" s="354"/>
      <c r="AH365" s="354"/>
      <c r="AI365" s="354"/>
      <c r="AJ365" s="354"/>
      <c r="AK365" s="354"/>
      <c r="AL365" s="354"/>
      <c r="AM365" s="354"/>
      <c r="AQ365" s="354">
        <f t="shared" si="0"/>
        <v>2583917.0499999998</v>
      </c>
      <c r="AR365" s="354"/>
    </row>
    <row r="366" spans="5:44" ht="12.6" customHeight="1" x14ac:dyDescent="0.2">
      <c r="E366" s="70"/>
      <c r="F366" s="362" t="s">
        <v>3152</v>
      </c>
      <c r="G366" s="362"/>
      <c r="H366" s="70"/>
      <c r="I366" s="71"/>
      <c r="J366" s="44"/>
      <c r="K366" s="44"/>
      <c r="L366" s="354">
        <v>5685446.8499999996</v>
      </c>
      <c r="M366" s="354"/>
      <c r="N366" s="354"/>
      <c r="O366" s="44"/>
      <c r="P366" s="44"/>
      <c r="Q366" s="354">
        <v>0</v>
      </c>
      <c r="R366" s="354"/>
      <c r="S366" s="354"/>
      <c r="T366" s="354"/>
      <c r="U366" s="354"/>
      <c r="V366" s="354"/>
      <c r="W366" s="44"/>
      <c r="X366" s="44"/>
      <c r="Y366" s="354">
        <v>0</v>
      </c>
      <c r="Z366" s="354"/>
      <c r="AA366" s="354"/>
      <c r="AC366" s="372">
        <v>0</v>
      </c>
      <c r="AD366" s="354"/>
      <c r="AE366" s="354"/>
      <c r="AF366" s="354"/>
      <c r="AG366" s="354"/>
      <c r="AH366" s="354"/>
      <c r="AI366" s="354"/>
      <c r="AJ366" s="354"/>
      <c r="AK366" s="354"/>
      <c r="AL366" s="354"/>
      <c r="AM366" s="354"/>
      <c r="AQ366" s="354">
        <f t="shared" si="0"/>
        <v>5685446.8499999996</v>
      </c>
      <c r="AR366" s="354"/>
    </row>
    <row r="367" spans="5:44" ht="13.5" customHeight="1" x14ac:dyDescent="0.2">
      <c r="E367" s="70"/>
      <c r="F367" s="362" t="s">
        <v>3153</v>
      </c>
      <c r="G367" s="362"/>
      <c r="H367" s="70"/>
      <c r="I367" s="71"/>
      <c r="J367" s="44"/>
      <c r="K367" s="44"/>
      <c r="L367" s="354">
        <v>7444683.6699999999</v>
      </c>
      <c r="M367" s="354"/>
      <c r="N367" s="354"/>
      <c r="O367" s="44"/>
      <c r="P367" s="44"/>
      <c r="Q367" s="354">
        <v>0</v>
      </c>
      <c r="R367" s="354"/>
      <c r="S367" s="354"/>
      <c r="T367" s="354"/>
      <c r="U367" s="354"/>
      <c r="V367" s="354"/>
      <c r="W367" s="44"/>
      <c r="X367" s="44"/>
      <c r="Y367" s="354">
        <v>0</v>
      </c>
      <c r="Z367" s="354"/>
      <c r="AA367" s="354"/>
      <c r="AC367" s="372">
        <v>0</v>
      </c>
      <c r="AD367" s="354"/>
      <c r="AE367" s="354"/>
      <c r="AF367" s="354"/>
      <c r="AG367" s="354"/>
      <c r="AH367" s="354"/>
      <c r="AI367" s="354"/>
      <c r="AJ367" s="354"/>
      <c r="AK367" s="354"/>
      <c r="AL367" s="354"/>
      <c r="AM367" s="354"/>
      <c r="AQ367" s="354">
        <f t="shared" si="0"/>
        <v>7444683.6699999999</v>
      </c>
      <c r="AR367" s="354"/>
    </row>
    <row r="368" spans="5:44" ht="12.6" customHeight="1" x14ac:dyDescent="0.2">
      <c r="E368" s="70"/>
      <c r="F368" s="362" t="s">
        <v>3154</v>
      </c>
      <c r="G368" s="362"/>
      <c r="H368" s="70"/>
      <c r="I368" s="71"/>
      <c r="J368" s="44"/>
      <c r="K368" s="44"/>
      <c r="L368" s="354">
        <v>14479554.449999999</v>
      </c>
      <c r="M368" s="354"/>
      <c r="N368" s="354"/>
      <c r="O368" s="44"/>
      <c r="P368" s="44"/>
      <c r="Q368" s="354">
        <v>0</v>
      </c>
      <c r="R368" s="354"/>
      <c r="S368" s="354"/>
      <c r="T368" s="354"/>
      <c r="U368" s="354"/>
      <c r="V368" s="354"/>
      <c r="W368" s="44"/>
      <c r="X368" s="44"/>
      <c r="Y368" s="354">
        <v>0</v>
      </c>
      <c r="Z368" s="354"/>
      <c r="AA368" s="354"/>
      <c r="AC368" s="372">
        <v>0</v>
      </c>
      <c r="AD368" s="354"/>
      <c r="AE368" s="354"/>
      <c r="AF368" s="354"/>
      <c r="AG368" s="354"/>
      <c r="AH368" s="354"/>
      <c r="AI368" s="354"/>
      <c r="AJ368" s="354"/>
      <c r="AK368" s="354"/>
      <c r="AL368" s="354"/>
      <c r="AM368" s="354"/>
      <c r="AQ368" s="354">
        <f t="shared" si="0"/>
        <v>14479554.449999999</v>
      </c>
      <c r="AR368" s="354"/>
    </row>
    <row r="369" spans="5:44" ht="13.5" customHeight="1" x14ac:dyDescent="0.2">
      <c r="E369" s="70"/>
      <c r="F369" s="362" t="s">
        <v>3155</v>
      </c>
      <c r="G369" s="362"/>
      <c r="H369" s="70"/>
      <c r="I369" s="71"/>
      <c r="J369" s="44"/>
      <c r="K369" s="44"/>
      <c r="L369" s="354">
        <v>16036641.630000001</v>
      </c>
      <c r="M369" s="354"/>
      <c r="N369" s="354"/>
      <c r="O369" s="44"/>
      <c r="P369" s="44"/>
      <c r="Q369" s="354">
        <v>0</v>
      </c>
      <c r="R369" s="354"/>
      <c r="S369" s="354"/>
      <c r="T369" s="354"/>
      <c r="U369" s="354"/>
      <c r="V369" s="354"/>
      <c r="W369" s="44"/>
      <c r="X369" s="44"/>
      <c r="Y369" s="354">
        <v>0</v>
      </c>
      <c r="Z369" s="354"/>
      <c r="AA369" s="354"/>
      <c r="AC369" s="372">
        <v>0</v>
      </c>
      <c r="AD369" s="354"/>
      <c r="AE369" s="354"/>
      <c r="AF369" s="354"/>
      <c r="AG369" s="354"/>
      <c r="AH369" s="354"/>
      <c r="AI369" s="354"/>
      <c r="AJ369" s="354"/>
      <c r="AK369" s="354"/>
      <c r="AL369" s="354"/>
      <c r="AM369" s="354"/>
      <c r="AQ369" s="354">
        <f t="shared" si="0"/>
        <v>16036641.630000001</v>
      </c>
      <c r="AR369" s="354"/>
    </row>
    <row r="370" spans="5:44" ht="13.5" customHeight="1" x14ac:dyDescent="0.2">
      <c r="E370" s="70"/>
      <c r="F370" s="362" t="s">
        <v>3156</v>
      </c>
      <c r="G370" s="362"/>
      <c r="H370" s="70"/>
      <c r="I370" s="71"/>
      <c r="J370" s="44"/>
      <c r="K370" s="44"/>
      <c r="L370" s="354">
        <v>20758847.879999999</v>
      </c>
      <c r="M370" s="354"/>
      <c r="N370" s="354"/>
      <c r="O370" s="44"/>
      <c r="P370" s="44"/>
      <c r="Q370" s="354">
        <v>0</v>
      </c>
      <c r="R370" s="354"/>
      <c r="S370" s="354"/>
      <c r="T370" s="354"/>
      <c r="U370" s="354"/>
      <c r="V370" s="354"/>
      <c r="W370" s="44"/>
      <c r="X370" s="44"/>
      <c r="Y370" s="354">
        <v>0</v>
      </c>
      <c r="Z370" s="354"/>
      <c r="AA370" s="354"/>
      <c r="AC370" s="372">
        <v>0</v>
      </c>
      <c r="AD370" s="354"/>
      <c r="AE370" s="354"/>
      <c r="AF370" s="354"/>
      <c r="AG370" s="354"/>
      <c r="AH370" s="354"/>
      <c r="AI370" s="354"/>
      <c r="AJ370" s="354"/>
      <c r="AK370" s="354"/>
      <c r="AL370" s="354"/>
      <c r="AM370" s="354"/>
      <c r="AQ370" s="354">
        <f t="shared" si="0"/>
        <v>20758847.879999999</v>
      </c>
      <c r="AR370" s="354"/>
    </row>
    <row r="371" spans="5:44" ht="13.5" customHeight="1" x14ac:dyDescent="0.2">
      <c r="E371" s="70"/>
      <c r="F371" s="362" t="s">
        <v>3157</v>
      </c>
      <c r="G371" s="362"/>
      <c r="H371" s="70"/>
      <c r="I371" s="71"/>
      <c r="J371" s="44"/>
      <c r="K371" s="44"/>
      <c r="L371" s="354">
        <v>23526709.300000001</v>
      </c>
      <c r="M371" s="354"/>
      <c r="N371" s="354"/>
      <c r="O371" s="44"/>
      <c r="P371" s="44"/>
      <c r="Q371" s="354">
        <v>0</v>
      </c>
      <c r="R371" s="354"/>
      <c r="S371" s="354"/>
      <c r="T371" s="354"/>
      <c r="U371" s="354"/>
      <c r="V371" s="354"/>
      <c r="W371" s="64"/>
      <c r="X371" s="44"/>
      <c r="Y371" s="354">
        <v>0</v>
      </c>
      <c r="Z371" s="354"/>
      <c r="AA371" s="354"/>
      <c r="AC371" s="372">
        <v>0</v>
      </c>
      <c r="AD371" s="354"/>
      <c r="AE371" s="354"/>
      <c r="AF371" s="354"/>
      <c r="AG371" s="354"/>
      <c r="AH371" s="354"/>
      <c r="AI371" s="354"/>
      <c r="AJ371" s="354"/>
      <c r="AK371" s="354"/>
      <c r="AL371" s="354"/>
      <c r="AM371" s="354"/>
      <c r="AQ371" s="354">
        <f t="shared" si="0"/>
        <v>23526709.300000001</v>
      </c>
      <c r="AR371" s="354"/>
    </row>
    <row r="372" spans="5:44" ht="12.6" customHeight="1" x14ac:dyDescent="0.2">
      <c r="E372" s="70"/>
      <c r="F372" s="362" t="s">
        <v>3158</v>
      </c>
      <c r="G372" s="362"/>
      <c r="H372" s="70"/>
      <c r="I372" s="71"/>
      <c r="J372" s="44"/>
      <c r="K372" s="44"/>
      <c r="L372" s="354">
        <v>6740209.46</v>
      </c>
      <c r="M372" s="354"/>
      <c r="N372" s="354"/>
      <c r="O372" s="44"/>
      <c r="P372" s="44"/>
      <c r="Q372" s="354">
        <v>0</v>
      </c>
      <c r="R372" s="354"/>
      <c r="S372" s="354"/>
      <c r="T372" s="354"/>
      <c r="U372" s="354"/>
      <c r="V372" s="354"/>
      <c r="W372" s="64"/>
      <c r="X372" s="44"/>
      <c r="Y372" s="354">
        <v>0</v>
      </c>
      <c r="Z372" s="354"/>
      <c r="AA372" s="354"/>
      <c r="AC372" s="372">
        <v>0</v>
      </c>
      <c r="AD372" s="354"/>
      <c r="AE372" s="354"/>
      <c r="AF372" s="354"/>
      <c r="AG372" s="354"/>
      <c r="AH372" s="354"/>
      <c r="AI372" s="354"/>
      <c r="AJ372" s="354"/>
      <c r="AK372" s="354"/>
      <c r="AL372" s="354"/>
      <c r="AM372" s="354"/>
      <c r="AQ372" s="354">
        <f t="shared" si="0"/>
        <v>6740209.46</v>
      </c>
      <c r="AR372" s="354"/>
    </row>
    <row r="373" spans="5:44" ht="12.6" customHeight="1" x14ac:dyDescent="0.2">
      <c r="E373" s="70"/>
      <c r="F373" s="362" t="s">
        <v>3159</v>
      </c>
      <c r="G373" s="362"/>
      <c r="H373" s="70"/>
      <c r="I373" s="72"/>
      <c r="J373" s="73"/>
      <c r="K373" s="73"/>
      <c r="L373" s="354">
        <v>0</v>
      </c>
      <c r="M373" s="354"/>
      <c r="N373" s="354"/>
      <c r="O373" s="73"/>
      <c r="P373" s="73"/>
      <c r="Q373" s="354">
        <v>0</v>
      </c>
      <c r="R373" s="354"/>
      <c r="S373" s="354"/>
      <c r="T373" s="354"/>
      <c r="U373" s="354"/>
      <c r="V373" s="354"/>
      <c r="W373" s="64"/>
      <c r="X373" s="44"/>
      <c r="Y373" s="354">
        <v>0</v>
      </c>
      <c r="Z373" s="354"/>
      <c r="AA373" s="354"/>
      <c r="AC373" s="372">
        <v>0</v>
      </c>
      <c r="AD373" s="354"/>
      <c r="AE373" s="354"/>
      <c r="AF373" s="354"/>
      <c r="AG373" s="354"/>
      <c r="AH373" s="354"/>
      <c r="AI373" s="354"/>
      <c r="AJ373" s="354"/>
      <c r="AK373" s="354"/>
      <c r="AL373" s="354"/>
      <c r="AM373" s="354"/>
      <c r="AQ373" s="354">
        <f t="shared" si="0"/>
        <v>0</v>
      </c>
      <c r="AR373" s="354"/>
    </row>
    <row r="374" spans="5:44" ht="12.95" customHeight="1" thickBot="1" x14ac:dyDescent="0.25">
      <c r="E374" s="74"/>
      <c r="F374" s="360" t="s">
        <v>85</v>
      </c>
      <c r="G374" s="360"/>
      <c r="H374" s="74"/>
      <c r="I374" s="75"/>
      <c r="J374" s="54"/>
      <c r="K374" s="54"/>
      <c r="L374" s="361">
        <f>SUM(L360:N373)</f>
        <v>101007376.08999999</v>
      </c>
      <c r="M374" s="361"/>
      <c r="N374" s="361"/>
      <c r="O374" s="54"/>
      <c r="P374" s="54"/>
      <c r="Q374" s="361">
        <f>SUM(Q360:V373)</f>
        <v>0</v>
      </c>
      <c r="R374" s="361"/>
      <c r="S374" s="361"/>
      <c r="T374" s="361"/>
      <c r="U374" s="361"/>
      <c r="V374" s="361"/>
      <c r="W374" s="76"/>
      <c r="X374" s="54"/>
      <c r="Y374" s="345">
        <f>-SUM(Y360:AA373)</f>
        <v>0</v>
      </c>
      <c r="Z374" s="345"/>
      <c r="AA374" s="345"/>
      <c r="AB374" s="77"/>
      <c r="AC374" s="371">
        <f>SUM(AC360:AM373)</f>
        <v>0</v>
      </c>
      <c r="AD374" s="345"/>
      <c r="AE374" s="345"/>
      <c r="AF374" s="345"/>
      <c r="AG374" s="345"/>
      <c r="AH374" s="345"/>
      <c r="AI374" s="345"/>
      <c r="AJ374" s="345"/>
      <c r="AK374" s="345"/>
      <c r="AL374" s="345"/>
      <c r="AM374" s="345"/>
      <c r="AQ374" s="346">
        <f t="shared" si="0"/>
        <v>101007376.08999999</v>
      </c>
      <c r="AR374" s="347"/>
    </row>
    <row r="375" spans="5:44" ht="13.5" thickTop="1" x14ac:dyDescent="0.2">
      <c r="E375" s="348"/>
      <c r="F375" s="348"/>
      <c r="G375" s="348"/>
      <c r="H375" s="348"/>
      <c r="I375" s="370"/>
      <c r="J375" s="370"/>
      <c r="K375" s="370"/>
      <c r="L375" s="370"/>
      <c r="M375" s="370"/>
      <c r="N375" s="370"/>
      <c r="O375" s="370"/>
      <c r="P375" s="370"/>
      <c r="Q375" s="370"/>
      <c r="R375" s="370"/>
      <c r="S375" s="370"/>
      <c r="T375" s="370"/>
      <c r="U375" s="370"/>
      <c r="V375" s="370"/>
      <c r="W375" s="370"/>
      <c r="X375" s="370"/>
    </row>
    <row r="376" spans="5:44" ht="21.6" customHeight="1" x14ac:dyDescent="0.2">
      <c r="E376" s="67" t="s">
        <v>3084</v>
      </c>
      <c r="F376" s="359" t="s">
        <v>3145</v>
      </c>
      <c r="G376" s="359"/>
      <c r="H376" s="67"/>
      <c r="I376" s="67"/>
      <c r="J376" s="44"/>
      <c r="K376" s="44"/>
      <c r="L376" s="366" t="s">
        <v>3079</v>
      </c>
      <c r="M376" s="366"/>
      <c r="N376" s="366"/>
      <c r="O376" s="68"/>
      <c r="P376" s="68"/>
      <c r="Q376" s="367" t="s">
        <v>3080</v>
      </c>
      <c r="R376" s="367"/>
      <c r="S376" s="367"/>
      <c r="T376" s="367"/>
      <c r="U376" s="367"/>
      <c r="V376" s="367"/>
      <c r="W376" s="68"/>
      <c r="X376" s="368" t="s">
        <v>3081</v>
      </c>
      <c r="Y376" s="368"/>
      <c r="Z376" s="368"/>
      <c r="AA376" s="368"/>
      <c r="AB376" s="69"/>
      <c r="AC376" s="369" t="s">
        <v>3082</v>
      </c>
      <c r="AD376" s="369"/>
      <c r="AE376" s="369"/>
      <c r="AF376" s="369"/>
      <c r="AG376" s="369"/>
      <c r="AH376" s="369"/>
      <c r="AI376" s="369"/>
      <c r="AJ376" s="369"/>
      <c r="AK376" s="369"/>
      <c r="AL376" s="369"/>
      <c r="AM376" s="369"/>
      <c r="AR376" s="63" t="s">
        <v>85</v>
      </c>
    </row>
    <row r="377" spans="5:44" ht="13.5" customHeight="1" x14ac:dyDescent="0.2">
      <c r="E377" s="362" t="s">
        <v>827</v>
      </c>
      <c r="F377" s="362"/>
      <c r="G377" s="362"/>
      <c r="H377" s="67"/>
      <c r="I377" s="63"/>
      <c r="J377" s="63"/>
      <c r="K377" s="63"/>
      <c r="L377" s="63"/>
      <c r="M377" s="63"/>
      <c r="N377" s="63"/>
      <c r="O377" s="63"/>
      <c r="P377" s="63"/>
      <c r="Q377" s="63"/>
      <c r="R377" s="63"/>
      <c r="S377" s="63"/>
      <c r="T377" s="63"/>
      <c r="U377" s="63"/>
      <c r="V377" s="63"/>
      <c r="W377" s="63"/>
      <c r="X377" s="63"/>
    </row>
    <row r="378" spans="5:44" ht="13.5" customHeight="1" x14ac:dyDescent="0.2">
      <c r="F378" s="362" t="s">
        <v>3146</v>
      </c>
      <c r="G378" s="362"/>
      <c r="H378" s="70"/>
      <c r="I378" s="354"/>
      <c r="J378" s="365"/>
      <c r="K378" s="365"/>
      <c r="L378" s="354">
        <v>929005.32</v>
      </c>
      <c r="M378" s="354"/>
      <c r="N378" s="354"/>
      <c r="O378" s="53"/>
      <c r="P378" s="53"/>
      <c r="Q378" s="354">
        <v>0</v>
      </c>
      <c r="R378" s="354"/>
      <c r="S378" s="354"/>
      <c r="T378" s="354"/>
      <c r="U378" s="354"/>
      <c r="V378" s="354"/>
      <c r="W378" s="53"/>
      <c r="X378" s="79"/>
      <c r="Y378" s="354">
        <v>0</v>
      </c>
      <c r="Z378" s="354"/>
      <c r="AA378" s="354"/>
      <c r="AB378" s="39"/>
      <c r="AC378" s="354">
        <v>0</v>
      </c>
      <c r="AD378" s="354"/>
      <c r="AE378" s="354"/>
      <c r="AF378" s="354"/>
      <c r="AG378" s="354"/>
      <c r="AH378" s="354"/>
      <c r="AI378" s="354"/>
      <c r="AJ378" s="354"/>
      <c r="AK378" s="354"/>
      <c r="AL378" s="354"/>
      <c r="AM378" s="354"/>
      <c r="AN378" s="39"/>
      <c r="AO378" s="39"/>
      <c r="AP378" s="39"/>
      <c r="AQ378" s="364">
        <f>SUM(L378:AM378)</f>
        <v>929005.32</v>
      </c>
      <c r="AR378" s="364"/>
    </row>
    <row r="379" spans="5:44" ht="13.5" customHeight="1" x14ac:dyDescent="0.2">
      <c r="E379" s="70"/>
      <c r="F379" s="362" t="s">
        <v>3147</v>
      </c>
      <c r="G379" s="362"/>
      <c r="H379" s="70"/>
      <c r="I379" s="354"/>
      <c r="J379" s="365"/>
      <c r="K379" s="365"/>
      <c r="L379" s="354">
        <v>821668.8</v>
      </c>
      <c r="M379" s="354"/>
      <c r="N379" s="354"/>
      <c r="O379" s="53"/>
      <c r="P379" s="53"/>
      <c r="Q379" s="354">
        <v>0</v>
      </c>
      <c r="R379" s="354"/>
      <c r="S379" s="354"/>
      <c r="T379" s="354"/>
      <c r="U379" s="354"/>
      <c r="V379" s="354"/>
      <c r="W379" s="80"/>
      <c r="X379" s="81"/>
      <c r="Y379" s="354">
        <v>0</v>
      </c>
      <c r="Z379" s="354"/>
      <c r="AA379" s="354"/>
      <c r="AB379" s="39"/>
      <c r="AC379" s="354">
        <v>0</v>
      </c>
      <c r="AD379" s="354"/>
      <c r="AE379" s="354"/>
      <c r="AF379" s="354"/>
      <c r="AG379" s="354"/>
      <c r="AH379" s="354"/>
      <c r="AI379" s="354"/>
      <c r="AJ379" s="354"/>
      <c r="AK379" s="354"/>
      <c r="AL379" s="354"/>
      <c r="AM379" s="354"/>
      <c r="AN379" s="39"/>
      <c r="AO379" s="39"/>
      <c r="AP379" s="39"/>
      <c r="AQ379" s="364">
        <f t="shared" ref="AQ379:AQ392" si="1">SUM(L379:AM379)</f>
        <v>821668.8</v>
      </c>
      <c r="AR379" s="364"/>
    </row>
    <row r="380" spans="5:44" ht="13.5" customHeight="1" x14ac:dyDescent="0.2">
      <c r="E380" s="70"/>
      <c r="F380" s="362" t="s">
        <v>3148</v>
      </c>
      <c r="G380" s="362"/>
      <c r="H380" s="70"/>
      <c r="I380" s="354"/>
      <c r="J380" s="365"/>
      <c r="K380" s="365"/>
      <c r="L380" s="354">
        <v>0</v>
      </c>
      <c r="M380" s="354"/>
      <c r="N380" s="354"/>
      <c r="O380" s="53"/>
      <c r="P380" s="53"/>
      <c r="Q380" s="354">
        <v>0</v>
      </c>
      <c r="R380" s="354"/>
      <c r="S380" s="354"/>
      <c r="T380" s="354"/>
      <c r="U380" s="354"/>
      <c r="V380" s="354"/>
      <c r="W380" s="80"/>
      <c r="X380" s="81"/>
      <c r="Y380" s="354">
        <v>0</v>
      </c>
      <c r="Z380" s="354"/>
      <c r="AA380" s="354"/>
      <c r="AB380" s="39"/>
      <c r="AC380" s="354">
        <v>0</v>
      </c>
      <c r="AD380" s="354"/>
      <c r="AE380" s="354"/>
      <c r="AF380" s="354"/>
      <c r="AG380" s="354"/>
      <c r="AH380" s="354"/>
      <c r="AI380" s="354"/>
      <c r="AJ380" s="354"/>
      <c r="AK380" s="354"/>
      <c r="AL380" s="354"/>
      <c r="AM380" s="354"/>
      <c r="AN380" s="39"/>
      <c r="AO380" s="39"/>
      <c r="AP380" s="39"/>
      <c r="AQ380" s="364">
        <f t="shared" si="1"/>
        <v>0</v>
      </c>
      <c r="AR380" s="364"/>
    </row>
    <row r="381" spans="5:44" ht="13.5" customHeight="1" x14ac:dyDescent="0.2">
      <c r="E381" s="70"/>
      <c r="F381" s="362" t="s">
        <v>3149</v>
      </c>
      <c r="G381" s="362"/>
      <c r="H381" s="70"/>
      <c r="I381" s="354"/>
      <c r="J381" s="365"/>
      <c r="K381" s="365"/>
      <c r="L381" s="354">
        <v>1869190.63</v>
      </c>
      <c r="M381" s="354"/>
      <c r="N381" s="354"/>
      <c r="O381" s="53"/>
      <c r="P381" s="53"/>
      <c r="Q381" s="354">
        <v>0</v>
      </c>
      <c r="R381" s="354"/>
      <c r="S381" s="354"/>
      <c r="T381" s="354"/>
      <c r="U381" s="354"/>
      <c r="V381" s="354"/>
      <c r="W381" s="80"/>
      <c r="X381" s="81"/>
      <c r="Y381" s="354">
        <v>0</v>
      </c>
      <c r="Z381" s="354"/>
      <c r="AA381" s="354"/>
      <c r="AB381" s="39"/>
      <c r="AC381" s="354">
        <v>0</v>
      </c>
      <c r="AD381" s="354"/>
      <c r="AE381" s="354"/>
      <c r="AF381" s="354"/>
      <c r="AG381" s="354"/>
      <c r="AH381" s="354"/>
      <c r="AI381" s="354"/>
      <c r="AJ381" s="354"/>
      <c r="AK381" s="354"/>
      <c r="AL381" s="354"/>
      <c r="AM381" s="354"/>
      <c r="AN381" s="39"/>
      <c r="AO381" s="39"/>
      <c r="AP381" s="39"/>
      <c r="AQ381" s="364">
        <f t="shared" si="1"/>
        <v>1869190.63</v>
      </c>
      <c r="AR381" s="364"/>
    </row>
    <row r="382" spans="5:44" ht="13.5" customHeight="1" x14ac:dyDescent="0.2">
      <c r="E382" s="70"/>
      <c r="F382" s="362" t="s">
        <v>3150</v>
      </c>
      <c r="G382" s="362"/>
      <c r="H382" s="70"/>
      <c r="I382" s="354"/>
      <c r="J382" s="365"/>
      <c r="K382" s="365"/>
      <c r="L382" s="354">
        <v>6505714.2199999997</v>
      </c>
      <c r="M382" s="354"/>
      <c r="N382" s="354"/>
      <c r="O382" s="53"/>
      <c r="P382" s="53"/>
      <c r="Q382" s="354">
        <v>0</v>
      </c>
      <c r="R382" s="354"/>
      <c r="S382" s="354"/>
      <c r="T382" s="354"/>
      <c r="U382" s="354"/>
      <c r="V382" s="354"/>
      <c r="W382" s="80"/>
      <c r="X382" s="81"/>
      <c r="Y382" s="354">
        <v>0</v>
      </c>
      <c r="Z382" s="354"/>
      <c r="AA382" s="354"/>
      <c r="AB382" s="39"/>
      <c r="AC382" s="354">
        <v>0</v>
      </c>
      <c r="AD382" s="354"/>
      <c r="AE382" s="354"/>
      <c r="AF382" s="354"/>
      <c r="AG382" s="354"/>
      <c r="AH382" s="354"/>
      <c r="AI382" s="354"/>
      <c r="AJ382" s="354"/>
      <c r="AK382" s="354"/>
      <c r="AL382" s="354"/>
      <c r="AM382" s="354"/>
      <c r="AN382" s="39"/>
      <c r="AO382" s="39"/>
      <c r="AP382" s="39"/>
      <c r="AQ382" s="364">
        <f t="shared" si="1"/>
        <v>6505714.2199999997</v>
      </c>
      <c r="AR382" s="364"/>
    </row>
    <row r="383" spans="5:44" ht="13.5" customHeight="1" x14ac:dyDescent="0.2">
      <c r="E383" s="70"/>
      <c r="F383" s="362" t="s">
        <v>3151</v>
      </c>
      <c r="G383" s="362"/>
      <c r="H383" s="70"/>
      <c r="I383" s="71"/>
      <c r="J383" s="71"/>
      <c r="K383" s="71"/>
      <c r="L383" s="354">
        <v>6888218.8700000001</v>
      </c>
      <c r="M383" s="354"/>
      <c r="N383" s="354"/>
      <c r="O383" s="71"/>
      <c r="P383" s="71"/>
      <c r="Q383" s="354">
        <v>0</v>
      </c>
      <c r="R383" s="354"/>
      <c r="S383" s="354"/>
      <c r="T383" s="354"/>
      <c r="U383" s="354"/>
      <c r="V383" s="354"/>
      <c r="W383" s="71"/>
      <c r="X383" s="64"/>
      <c r="Y383" s="354">
        <v>0</v>
      </c>
      <c r="Z383" s="354"/>
      <c r="AA383" s="354"/>
      <c r="AB383" s="39"/>
      <c r="AC383" s="354">
        <v>0</v>
      </c>
      <c r="AD383" s="354"/>
      <c r="AE383" s="354"/>
      <c r="AF383" s="354"/>
      <c r="AG383" s="354"/>
      <c r="AH383" s="354"/>
      <c r="AI383" s="354"/>
      <c r="AJ383" s="354"/>
      <c r="AK383" s="354"/>
      <c r="AL383" s="354"/>
      <c r="AM383" s="354"/>
      <c r="AN383" s="39"/>
      <c r="AO383" s="39"/>
      <c r="AP383" s="39"/>
      <c r="AQ383" s="364">
        <f t="shared" si="1"/>
        <v>6888218.8700000001</v>
      </c>
      <c r="AR383" s="364"/>
    </row>
    <row r="384" spans="5:44" ht="13.5" customHeight="1" x14ac:dyDescent="0.2">
      <c r="E384" s="70"/>
      <c r="F384" s="362" t="s">
        <v>3152</v>
      </c>
      <c r="G384" s="362"/>
      <c r="H384" s="70"/>
      <c r="I384" s="71"/>
      <c r="J384" s="71"/>
      <c r="K384" s="71"/>
      <c r="L384" s="354">
        <v>7666678.8200000003</v>
      </c>
      <c r="M384" s="354"/>
      <c r="N384" s="354"/>
      <c r="O384" s="71"/>
      <c r="P384" s="71"/>
      <c r="Q384" s="354">
        <v>0</v>
      </c>
      <c r="R384" s="354"/>
      <c r="S384" s="354"/>
      <c r="T384" s="354"/>
      <c r="U384" s="354"/>
      <c r="V384" s="354"/>
      <c r="W384" s="71"/>
      <c r="X384" s="71"/>
      <c r="Y384" s="354">
        <v>0</v>
      </c>
      <c r="Z384" s="354"/>
      <c r="AA384" s="354"/>
      <c r="AB384" s="39"/>
      <c r="AC384" s="354">
        <v>0</v>
      </c>
      <c r="AD384" s="354"/>
      <c r="AE384" s="354"/>
      <c r="AF384" s="354"/>
      <c r="AG384" s="354"/>
      <c r="AH384" s="354"/>
      <c r="AI384" s="354"/>
      <c r="AJ384" s="354"/>
      <c r="AK384" s="354"/>
      <c r="AL384" s="354"/>
      <c r="AM384" s="354"/>
      <c r="AN384" s="39"/>
      <c r="AO384" s="39"/>
      <c r="AP384" s="39"/>
      <c r="AQ384" s="364">
        <f t="shared" si="1"/>
        <v>7666678.8200000003</v>
      </c>
      <c r="AR384" s="364"/>
    </row>
    <row r="385" spans="5:44" ht="13.5" customHeight="1" x14ac:dyDescent="0.2">
      <c r="E385" s="70"/>
      <c r="F385" s="362" t="s">
        <v>3153</v>
      </c>
      <c r="G385" s="362"/>
      <c r="H385" s="70"/>
      <c r="I385" s="71"/>
      <c r="J385" s="71"/>
      <c r="K385" s="71"/>
      <c r="L385" s="354">
        <v>13240830.220000001</v>
      </c>
      <c r="M385" s="354"/>
      <c r="N385" s="354"/>
      <c r="O385" s="71"/>
      <c r="P385" s="71"/>
      <c r="Q385" s="354">
        <v>0</v>
      </c>
      <c r="R385" s="354"/>
      <c r="S385" s="354"/>
      <c r="T385" s="354"/>
      <c r="U385" s="354"/>
      <c r="V385" s="354"/>
      <c r="W385" s="71"/>
      <c r="X385" s="354">
        <v>0</v>
      </c>
      <c r="Y385" s="354"/>
      <c r="Z385" s="354"/>
      <c r="AA385" s="354"/>
      <c r="AB385" s="39"/>
      <c r="AC385" s="354">
        <v>0</v>
      </c>
      <c r="AD385" s="354"/>
      <c r="AE385" s="354"/>
      <c r="AF385" s="354"/>
      <c r="AG385" s="354"/>
      <c r="AH385" s="354"/>
      <c r="AI385" s="354"/>
      <c r="AJ385" s="354"/>
      <c r="AK385" s="354"/>
      <c r="AL385" s="354"/>
      <c r="AM385" s="354"/>
      <c r="AN385" s="39"/>
      <c r="AO385" s="39"/>
      <c r="AP385" s="39"/>
      <c r="AQ385" s="364">
        <f t="shared" si="1"/>
        <v>13240830.220000001</v>
      </c>
      <c r="AR385" s="364"/>
    </row>
    <row r="386" spans="5:44" ht="13.5" customHeight="1" x14ac:dyDescent="0.2">
      <c r="E386" s="70"/>
      <c r="F386" s="362" t="s">
        <v>3154</v>
      </c>
      <c r="G386" s="362"/>
      <c r="H386" s="70"/>
      <c r="I386" s="71"/>
      <c r="J386" s="71"/>
      <c r="K386" s="71"/>
      <c r="L386" s="354">
        <v>23315817.510000002</v>
      </c>
      <c r="M386" s="354"/>
      <c r="N386" s="354"/>
      <c r="O386" s="71"/>
      <c r="P386" s="71"/>
      <c r="Q386" s="354">
        <v>0</v>
      </c>
      <c r="R386" s="354"/>
      <c r="S386" s="354"/>
      <c r="T386" s="354"/>
      <c r="U386" s="354"/>
      <c r="V386" s="354"/>
      <c r="W386" s="71"/>
      <c r="X386" s="354">
        <v>0</v>
      </c>
      <c r="Y386" s="354"/>
      <c r="Z386" s="354"/>
      <c r="AA386" s="354"/>
      <c r="AB386" s="39"/>
      <c r="AC386" s="354">
        <v>0</v>
      </c>
      <c r="AD386" s="354"/>
      <c r="AE386" s="354"/>
      <c r="AF386" s="354"/>
      <c r="AG386" s="354"/>
      <c r="AH386" s="354"/>
      <c r="AI386" s="354"/>
      <c r="AJ386" s="354"/>
      <c r="AK386" s="354"/>
      <c r="AL386" s="354"/>
      <c r="AM386" s="354"/>
      <c r="AN386" s="39"/>
      <c r="AO386" s="39"/>
      <c r="AP386" s="39"/>
      <c r="AQ386" s="364">
        <f t="shared" si="1"/>
        <v>23315817.510000002</v>
      </c>
      <c r="AR386" s="364"/>
    </row>
    <row r="387" spans="5:44" ht="13.5" customHeight="1" x14ac:dyDescent="0.2">
      <c r="E387" s="70"/>
      <c r="F387" s="362" t="s">
        <v>3155</v>
      </c>
      <c r="G387" s="362"/>
      <c r="H387" s="70"/>
      <c r="I387" s="71"/>
      <c r="J387" s="71"/>
      <c r="K387" s="71"/>
      <c r="L387" s="354">
        <v>32417059.620000001</v>
      </c>
      <c r="M387" s="354"/>
      <c r="N387" s="354"/>
      <c r="O387" s="71"/>
      <c r="P387" s="71"/>
      <c r="Q387" s="354">
        <v>0</v>
      </c>
      <c r="R387" s="354"/>
      <c r="S387" s="354"/>
      <c r="T387" s="354"/>
      <c r="U387" s="354"/>
      <c r="V387" s="354"/>
      <c r="W387" s="71"/>
      <c r="X387" s="354">
        <v>0</v>
      </c>
      <c r="Y387" s="354"/>
      <c r="Z387" s="354"/>
      <c r="AA387" s="354"/>
      <c r="AB387" s="39"/>
      <c r="AC387" s="354">
        <v>0</v>
      </c>
      <c r="AD387" s="354"/>
      <c r="AE387" s="354"/>
      <c r="AF387" s="354"/>
      <c r="AG387" s="354"/>
      <c r="AH387" s="354"/>
      <c r="AI387" s="354"/>
      <c r="AJ387" s="354"/>
      <c r="AK387" s="354"/>
      <c r="AL387" s="354"/>
      <c r="AM387" s="354"/>
      <c r="AN387" s="39"/>
      <c r="AO387" s="39"/>
      <c r="AP387" s="39"/>
      <c r="AQ387" s="364">
        <f t="shared" si="1"/>
        <v>32417059.620000001</v>
      </c>
      <c r="AR387" s="364"/>
    </row>
    <row r="388" spans="5:44" ht="13.5" customHeight="1" x14ac:dyDescent="0.2">
      <c r="E388" s="70"/>
      <c r="F388" s="362" t="s">
        <v>3156</v>
      </c>
      <c r="G388" s="362"/>
      <c r="H388" s="70"/>
      <c r="I388" s="71"/>
      <c r="J388" s="71"/>
      <c r="K388" s="71"/>
      <c r="L388" s="354">
        <v>49611914.5</v>
      </c>
      <c r="M388" s="354"/>
      <c r="N388" s="354"/>
      <c r="O388" s="71"/>
      <c r="P388" s="71"/>
      <c r="Q388" s="354">
        <v>0</v>
      </c>
      <c r="R388" s="354"/>
      <c r="S388" s="354"/>
      <c r="T388" s="354"/>
      <c r="U388" s="354"/>
      <c r="V388" s="354"/>
      <c r="W388" s="71"/>
      <c r="X388" s="354">
        <v>0</v>
      </c>
      <c r="Y388" s="354"/>
      <c r="Z388" s="354"/>
      <c r="AA388" s="354"/>
      <c r="AB388" s="39"/>
      <c r="AC388" s="354">
        <v>0</v>
      </c>
      <c r="AD388" s="354"/>
      <c r="AE388" s="354"/>
      <c r="AF388" s="354"/>
      <c r="AG388" s="354"/>
      <c r="AH388" s="354"/>
      <c r="AI388" s="354"/>
      <c r="AJ388" s="354"/>
      <c r="AK388" s="354"/>
      <c r="AL388" s="354"/>
      <c r="AM388" s="354"/>
      <c r="AN388" s="39"/>
      <c r="AO388" s="39"/>
      <c r="AP388" s="39"/>
      <c r="AQ388" s="364">
        <f t="shared" si="1"/>
        <v>49611914.5</v>
      </c>
      <c r="AR388" s="364"/>
    </row>
    <row r="389" spans="5:44" ht="13.5" customHeight="1" x14ac:dyDescent="0.2">
      <c r="E389" s="70"/>
      <c r="F389" s="362" t="s">
        <v>3157</v>
      </c>
      <c r="G389" s="362"/>
      <c r="H389" s="70"/>
      <c r="I389" s="71"/>
      <c r="J389" s="71"/>
      <c r="K389" s="71"/>
      <c r="L389" s="354">
        <v>50388904.619999997</v>
      </c>
      <c r="M389" s="354"/>
      <c r="N389" s="354"/>
      <c r="O389" s="71"/>
      <c r="P389" s="71"/>
      <c r="Q389" s="354">
        <v>0</v>
      </c>
      <c r="R389" s="354"/>
      <c r="S389" s="354"/>
      <c r="T389" s="354"/>
      <c r="U389" s="354"/>
      <c r="V389" s="354"/>
      <c r="W389" s="71"/>
      <c r="X389" s="354">
        <v>0</v>
      </c>
      <c r="Y389" s="354"/>
      <c r="Z389" s="354"/>
      <c r="AA389" s="354"/>
      <c r="AB389" s="39"/>
      <c r="AC389" s="354">
        <v>0</v>
      </c>
      <c r="AD389" s="354"/>
      <c r="AE389" s="354"/>
      <c r="AF389" s="354"/>
      <c r="AG389" s="354"/>
      <c r="AH389" s="354"/>
      <c r="AI389" s="354"/>
      <c r="AJ389" s="354"/>
      <c r="AK389" s="354"/>
      <c r="AL389" s="354"/>
      <c r="AM389" s="354"/>
      <c r="AN389" s="39"/>
      <c r="AO389" s="39"/>
      <c r="AP389" s="39"/>
      <c r="AQ389" s="364">
        <f t="shared" si="1"/>
        <v>50388904.619999997</v>
      </c>
      <c r="AR389" s="364"/>
    </row>
    <row r="390" spans="5:44" ht="13.5" customHeight="1" x14ac:dyDescent="0.2">
      <c r="E390" s="70"/>
      <c r="F390" s="362" t="s">
        <v>3158</v>
      </c>
      <c r="G390" s="362"/>
      <c r="H390" s="70"/>
      <c r="I390" s="71"/>
      <c r="J390" s="71"/>
      <c r="K390" s="71"/>
      <c r="L390" s="354">
        <v>29558848.579999998</v>
      </c>
      <c r="M390" s="354"/>
      <c r="N390" s="354"/>
      <c r="O390" s="71"/>
      <c r="P390" s="71"/>
      <c r="Q390" s="354">
        <v>0</v>
      </c>
      <c r="R390" s="354"/>
      <c r="S390" s="354"/>
      <c r="T390" s="354"/>
      <c r="U390" s="354"/>
      <c r="V390" s="354"/>
      <c r="W390" s="71"/>
      <c r="X390" s="354">
        <v>0</v>
      </c>
      <c r="Y390" s="354"/>
      <c r="Z390" s="354"/>
      <c r="AA390" s="354"/>
      <c r="AB390" s="39"/>
      <c r="AC390" s="354">
        <v>0</v>
      </c>
      <c r="AD390" s="354"/>
      <c r="AE390" s="354"/>
      <c r="AF390" s="354"/>
      <c r="AG390" s="354"/>
      <c r="AH390" s="354"/>
      <c r="AI390" s="354"/>
      <c r="AJ390" s="354"/>
      <c r="AK390" s="354"/>
      <c r="AL390" s="354"/>
      <c r="AM390" s="354"/>
      <c r="AN390" s="39"/>
      <c r="AO390" s="39"/>
      <c r="AP390" s="39"/>
      <c r="AQ390" s="364">
        <f t="shared" si="1"/>
        <v>29558848.579999998</v>
      </c>
      <c r="AR390" s="364"/>
    </row>
    <row r="391" spans="5:44" ht="13.5" customHeight="1" x14ac:dyDescent="0.2">
      <c r="E391" s="70"/>
      <c r="F391" s="362" t="s">
        <v>3159</v>
      </c>
      <c r="G391" s="362"/>
      <c r="H391" s="70"/>
      <c r="I391" s="72"/>
      <c r="J391" s="72"/>
      <c r="K391" s="72"/>
      <c r="L391" s="363">
        <v>399902.63</v>
      </c>
      <c r="M391" s="363"/>
      <c r="N391" s="363"/>
      <c r="O391" s="72"/>
      <c r="P391" s="72"/>
      <c r="Q391" s="354">
        <v>0</v>
      </c>
      <c r="R391" s="354"/>
      <c r="S391" s="354"/>
      <c r="T391" s="354"/>
      <c r="U391" s="354"/>
      <c r="V391" s="354"/>
      <c r="W391" s="71"/>
      <c r="X391" s="354">
        <v>0</v>
      </c>
      <c r="Y391" s="354"/>
      <c r="Z391" s="354"/>
      <c r="AA391" s="354"/>
      <c r="AB391" s="39"/>
      <c r="AC391" s="354">
        <v>0</v>
      </c>
      <c r="AD391" s="354"/>
      <c r="AE391" s="354"/>
      <c r="AF391" s="354"/>
      <c r="AG391" s="354"/>
      <c r="AH391" s="354"/>
      <c r="AI391" s="354"/>
      <c r="AJ391" s="354"/>
      <c r="AK391" s="354"/>
      <c r="AL391" s="354"/>
      <c r="AM391" s="354"/>
      <c r="AN391" s="39"/>
      <c r="AO391" s="39"/>
      <c r="AP391" s="39"/>
      <c r="AQ391" s="364">
        <f t="shared" si="1"/>
        <v>399902.63</v>
      </c>
      <c r="AR391" s="364"/>
    </row>
    <row r="392" spans="5:44" ht="12.95" customHeight="1" thickBot="1" x14ac:dyDescent="0.25">
      <c r="E392" s="74"/>
      <c r="F392" s="360" t="s">
        <v>85</v>
      </c>
      <c r="G392" s="360"/>
      <c r="H392" s="74"/>
      <c r="I392" s="75"/>
      <c r="J392" s="75"/>
      <c r="K392" s="75"/>
      <c r="L392" s="361">
        <f>SUM(L378:N391)</f>
        <v>223613754.33999997</v>
      </c>
      <c r="M392" s="361"/>
      <c r="N392" s="361"/>
      <c r="O392" s="75"/>
      <c r="P392" s="75"/>
      <c r="Q392" s="345">
        <f>SUM(Q378:V391)</f>
        <v>0</v>
      </c>
      <c r="R392" s="345"/>
      <c r="S392" s="345"/>
      <c r="T392" s="345"/>
      <c r="U392" s="345"/>
      <c r="V392" s="345"/>
      <c r="W392" s="82"/>
      <c r="X392" s="82"/>
      <c r="Y392" s="345">
        <f>SUM(X378:AA391)</f>
        <v>0</v>
      </c>
      <c r="Z392" s="345"/>
      <c r="AA392" s="345"/>
      <c r="AB392" s="77"/>
      <c r="AC392" s="345">
        <f>SUM(AC378:AM391)</f>
        <v>0</v>
      </c>
      <c r="AD392" s="345"/>
      <c r="AE392" s="345"/>
      <c r="AF392" s="345"/>
      <c r="AG392" s="345"/>
      <c r="AH392" s="345"/>
      <c r="AI392" s="345"/>
      <c r="AJ392" s="345"/>
      <c r="AK392" s="345"/>
      <c r="AL392" s="345"/>
      <c r="AM392" s="345"/>
      <c r="AN392" s="77"/>
      <c r="AO392" s="77"/>
      <c r="AP392" s="77"/>
      <c r="AQ392" s="346">
        <f t="shared" si="1"/>
        <v>223613754.33999997</v>
      </c>
      <c r="AR392" s="347"/>
    </row>
    <row r="393" spans="5:44" ht="13.5" thickTop="1" x14ac:dyDescent="0.2">
      <c r="E393" s="74"/>
      <c r="F393" s="65"/>
      <c r="G393" s="65"/>
      <c r="H393" s="74"/>
      <c r="I393" s="71"/>
      <c r="J393" s="71"/>
      <c r="K393" s="71"/>
      <c r="L393" s="64"/>
      <c r="M393" s="64"/>
      <c r="N393" s="64"/>
      <c r="O393" s="71"/>
      <c r="P393" s="71"/>
      <c r="Q393" s="64"/>
      <c r="R393" s="64"/>
      <c r="S393" s="64"/>
      <c r="T393" s="64"/>
      <c r="U393" s="64"/>
      <c r="V393" s="64"/>
      <c r="W393" s="71"/>
      <c r="X393" s="71"/>
      <c r="Y393" s="64"/>
      <c r="Z393" s="64"/>
      <c r="AA393" s="64"/>
      <c r="AC393" s="64"/>
      <c r="AD393" s="64"/>
      <c r="AE393" s="64"/>
      <c r="AF393" s="64"/>
      <c r="AG393" s="64"/>
      <c r="AH393" s="64"/>
      <c r="AI393" s="64"/>
      <c r="AJ393" s="64"/>
      <c r="AK393" s="64"/>
      <c r="AL393" s="64"/>
      <c r="AM393" s="64"/>
      <c r="AQ393" s="64"/>
      <c r="AR393" s="64"/>
    </row>
    <row r="394" spans="5:44" ht="21.6" customHeight="1" x14ac:dyDescent="0.2">
      <c r="E394" s="67" t="s">
        <v>3084</v>
      </c>
      <c r="F394" s="359" t="s">
        <v>3145</v>
      </c>
      <c r="G394" s="359"/>
      <c r="H394" s="67"/>
      <c r="I394" s="67"/>
      <c r="J394" s="44"/>
      <c r="K394" s="44"/>
      <c r="L394" s="366" t="s">
        <v>3079</v>
      </c>
      <c r="M394" s="366"/>
      <c r="N394" s="366"/>
      <c r="O394" s="68"/>
      <c r="P394" s="68"/>
      <c r="Q394" s="367" t="s">
        <v>3080</v>
      </c>
      <c r="R394" s="367"/>
      <c r="S394" s="367"/>
      <c r="T394" s="367"/>
      <c r="U394" s="367"/>
      <c r="V394" s="367"/>
      <c r="W394" s="68"/>
      <c r="X394" s="368" t="s">
        <v>3081</v>
      </c>
      <c r="Y394" s="368"/>
      <c r="Z394" s="368"/>
      <c r="AA394" s="368"/>
      <c r="AB394" s="69"/>
      <c r="AC394" s="369" t="s">
        <v>3082</v>
      </c>
      <c r="AD394" s="369"/>
      <c r="AE394" s="369"/>
      <c r="AF394" s="369"/>
      <c r="AG394" s="369"/>
      <c r="AH394" s="369"/>
      <c r="AI394" s="369"/>
      <c r="AJ394" s="369"/>
      <c r="AK394" s="369"/>
      <c r="AL394" s="369"/>
      <c r="AM394" s="369"/>
      <c r="AR394" s="63" t="s">
        <v>85</v>
      </c>
    </row>
    <row r="395" spans="5:44" x14ac:dyDescent="0.2">
      <c r="E395" s="70" t="s">
        <v>841</v>
      </c>
      <c r="F395" s="67"/>
      <c r="G395" s="67"/>
      <c r="H395" s="67"/>
      <c r="I395" s="63"/>
      <c r="J395" s="63"/>
      <c r="K395" s="63"/>
      <c r="L395" s="63"/>
      <c r="M395" s="63"/>
      <c r="N395" s="63"/>
      <c r="O395" s="63"/>
      <c r="P395" s="63"/>
      <c r="Q395" s="63"/>
      <c r="R395" s="63"/>
      <c r="S395" s="63"/>
      <c r="T395" s="63"/>
      <c r="U395" s="63"/>
      <c r="V395" s="63"/>
      <c r="W395" s="63"/>
      <c r="X395" s="63"/>
    </row>
    <row r="396" spans="5:44" ht="13.5" customHeight="1" x14ac:dyDescent="0.2">
      <c r="F396" s="362" t="s">
        <v>3146</v>
      </c>
      <c r="G396" s="362"/>
      <c r="H396" s="70"/>
      <c r="I396" s="354"/>
      <c r="J396" s="365"/>
      <c r="K396" s="365"/>
      <c r="L396" s="354">
        <v>2153629.9300000002</v>
      </c>
      <c r="M396" s="354"/>
      <c r="N396" s="354"/>
      <c r="O396" s="53"/>
      <c r="P396" s="53"/>
      <c r="Q396" s="354">
        <v>0</v>
      </c>
      <c r="R396" s="354"/>
      <c r="S396" s="354"/>
      <c r="T396" s="354"/>
      <c r="U396" s="354"/>
      <c r="V396" s="354"/>
      <c r="W396" s="53"/>
      <c r="X396" s="79"/>
      <c r="Y396" s="354">
        <v>0</v>
      </c>
      <c r="Z396" s="354"/>
      <c r="AA396" s="354"/>
      <c r="AB396" s="39"/>
      <c r="AC396" s="354">
        <v>0</v>
      </c>
      <c r="AD396" s="354"/>
      <c r="AE396" s="354"/>
      <c r="AF396" s="354"/>
      <c r="AG396" s="354"/>
      <c r="AH396" s="354"/>
      <c r="AI396" s="354"/>
      <c r="AJ396" s="354"/>
      <c r="AK396" s="354"/>
      <c r="AL396" s="354"/>
      <c r="AM396" s="354"/>
      <c r="AN396" s="39"/>
      <c r="AO396" s="39"/>
      <c r="AP396" s="39"/>
      <c r="AQ396" s="364">
        <f>SUM(L396:AM396)</f>
        <v>2153629.9300000002</v>
      </c>
      <c r="AR396" s="364"/>
    </row>
    <row r="397" spans="5:44" ht="13.5" customHeight="1" x14ac:dyDescent="0.2">
      <c r="E397" s="70"/>
      <c r="F397" s="362" t="s">
        <v>3147</v>
      </c>
      <c r="G397" s="362"/>
      <c r="H397" s="70"/>
      <c r="I397" s="354"/>
      <c r="J397" s="365"/>
      <c r="K397" s="365"/>
      <c r="L397" s="354">
        <v>3469860.71</v>
      </c>
      <c r="M397" s="354"/>
      <c r="N397" s="354"/>
      <c r="O397" s="53"/>
      <c r="P397" s="53"/>
      <c r="Q397" s="354">
        <v>0</v>
      </c>
      <c r="R397" s="354"/>
      <c r="S397" s="354"/>
      <c r="T397" s="354"/>
      <c r="U397" s="354"/>
      <c r="V397" s="354"/>
      <c r="W397" s="80"/>
      <c r="X397" s="81"/>
      <c r="Y397" s="354">
        <v>0</v>
      </c>
      <c r="Z397" s="354"/>
      <c r="AA397" s="354"/>
      <c r="AB397" s="39"/>
      <c r="AC397" s="354">
        <v>0</v>
      </c>
      <c r="AD397" s="354"/>
      <c r="AE397" s="354"/>
      <c r="AF397" s="354"/>
      <c r="AG397" s="354"/>
      <c r="AH397" s="354"/>
      <c r="AI397" s="354"/>
      <c r="AJ397" s="354"/>
      <c r="AK397" s="354"/>
      <c r="AL397" s="354"/>
      <c r="AM397" s="354"/>
      <c r="AN397" s="39"/>
      <c r="AO397" s="39"/>
      <c r="AP397" s="39"/>
      <c r="AQ397" s="364">
        <f t="shared" ref="AQ397:AQ410" si="2">SUM(L397:AM397)</f>
        <v>3469860.71</v>
      </c>
      <c r="AR397" s="364"/>
    </row>
    <row r="398" spans="5:44" ht="13.5" customHeight="1" x14ac:dyDescent="0.2">
      <c r="E398" s="70"/>
      <c r="F398" s="362" t="s">
        <v>3148</v>
      </c>
      <c r="G398" s="362"/>
      <c r="H398" s="70"/>
      <c r="I398" s="354"/>
      <c r="J398" s="365"/>
      <c r="K398" s="365"/>
      <c r="L398" s="354">
        <v>4980688.2699999996</v>
      </c>
      <c r="M398" s="354"/>
      <c r="N398" s="354"/>
      <c r="O398" s="53"/>
      <c r="P398" s="53"/>
      <c r="Q398" s="354">
        <v>0</v>
      </c>
      <c r="R398" s="354"/>
      <c r="S398" s="354"/>
      <c r="T398" s="354"/>
      <c r="U398" s="354"/>
      <c r="V398" s="354"/>
      <c r="W398" s="80"/>
      <c r="X398" s="81"/>
      <c r="Y398" s="354">
        <v>0</v>
      </c>
      <c r="Z398" s="354"/>
      <c r="AA398" s="354"/>
      <c r="AB398" s="39"/>
      <c r="AC398" s="354">
        <v>0</v>
      </c>
      <c r="AD398" s="354"/>
      <c r="AE398" s="354"/>
      <c r="AF398" s="354"/>
      <c r="AG398" s="354"/>
      <c r="AH398" s="354"/>
      <c r="AI398" s="354"/>
      <c r="AJ398" s="354"/>
      <c r="AK398" s="354"/>
      <c r="AL398" s="354"/>
      <c r="AM398" s="354"/>
      <c r="AN398" s="39"/>
      <c r="AO398" s="39"/>
      <c r="AP398" s="39"/>
      <c r="AQ398" s="364">
        <f t="shared" si="2"/>
        <v>4980688.2699999996</v>
      </c>
      <c r="AR398" s="364"/>
    </row>
    <row r="399" spans="5:44" ht="13.5" customHeight="1" x14ac:dyDescent="0.2">
      <c r="E399" s="70"/>
      <c r="F399" s="362" t="s">
        <v>3149</v>
      </c>
      <c r="G399" s="362"/>
      <c r="H399" s="70"/>
      <c r="I399" s="354"/>
      <c r="J399" s="365"/>
      <c r="K399" s="365"/>
      <c r="L399" s="354">
        <v>16971562.850000001</v>
      </c>
      <c r="M399" s="354"/>
      <c r="N399" s="354"/>
      <c r="O399" s="53"/>
      <c r="P399" s="53"/>
      <c r="Q399" s="354">
        <v>0</v>
      </c>
      <c r="R399" s="354"/>
      <c r="S399" s="354"/>
      <c r="T399" s="354"/>
      <c r="U399" s="354"/>
      <c r="V399" s="354"/>
      <c r="W399" s="80"/>
      <c r="X399" s="81"/>
      <c r="Y399" s="354">
        <v>0</v>
      </c>
      <c r="Z399" s="354"/>
      <c r="AA399" s="354"/>
      <c r="AB399" s="39"/>
      <c r="AC399" s="354">
        <v>0</v>
      </c>
      <c r="AD399" s="354"/>
      <c r="AE399" s="354"/>
      <c r="AF399" s="354"/>
      <c r="AG399" s="354"/>
      <c r="AH399" s="354"/>
      <c r="AI399" s="354"/>
      <c r="AJ399" s="354"/>
      <c r="AK399" s="354"/>
      <c r="AL399" s="354"/>
      <c r="AM399" s="354"/>
      <c r="AN399" s="39"/>
      <c r="AO399" s="39"/>
      <c r="AP399" s="39"/>
      <c r="AQ399" s="364">
        <f t="shared" si="2"/>
        <v>16971562.850000001</v>
      </c>
      <c r="AR399" s="364"/>
    </row>
    <row r="400" spans="5:44" ht="13.5" customHeight="1" x14ac:dyDescent="0.2">
      <c r="E400" s="70"/>
      <c r="F400" s="362" t="s">
        <v>3150</v>
      </c>
      <c r="G400" s="362"/>
      <c r="H400" s="70"/>
      <c r="I400" s="354"/>
      <c r="J400" s="365"/>
      <c r="K400" s="365"/>
      <c r="L400" s="354">
        <v>17435526.690000001</v>
      </c>
      <c r="M400" s="354"/>
      <c r="N400" s="354"/>
      <c r="O400" s="53"/>
      <c r="P400" s="53"/>
      <c r="Q400" s="354">
        <v>0</v>
      </c>
      <c r="R400" s="354"/>
      <c r="S400" s="354"/>
      <c r="T400" s="354"/>
      <c r="U400" s="354"/>
      <c r="V400" s="354"/>
      <c r="W400" s="80"/>
      <c r="X400" s="81"/>
      <c r="Y400" s="354">
        <v>0</v>
      </c>
      <c r="Z400" s="354"/>
      <c r="AA400" s="354"/>
      <c r="AB400" s="39"/>
      <c r="AC400" s="354">
        <v>0</v>
      </c>
      <c r="AD400" s="354"/>
      <c r="AE400" s="354"/>
      <c r="AF400" s="354"/>
      <c r="AG400" s="354"/>
      <c r="AH400" s="354"/>
      <c r="AI400" s="354"/>
      <c r="AJ400" s="354"/>
      <c r="AK400" s="354"/>
      <c r="AL400" s="354"/>
      <c r="AM400" s="354"/>
      <c r="AN400" s="39"/>
      <c r="AO400" s="39"/>
      <c r="AP400" s="39"/>
      <c r="AQ400" s="364">
        <f t="shared" si="2"/>
        <v>17435526.690000001</v>
      </c>
      <c r="AR400" s="364"/>
    </row>
    <row r="401" spans="5:44" ht="13.5" customHeight="1" x14ac:dyDescent="0.2">
      <c r="E401" s="70"/>
      <c r="F401" s="362" t="s">
        <v>3151</v>
      </c>
      <c r="G401" s="362"/>
      <c r="H401" s="70"/>
      <c r="I401" s="71"/>
      <c r="J401" s="71"/>
      <c r="K401" s="71"/>
      <c r="L401" s="354">
        <v>35322972.369999997</v>
      </c>
      <c r="M401" s="354"/>
      <c r="N401" s="354"/>
      <c r="O401" s="71"/>
      <c r="P401" s="71"/>
      <c r="Q401" s="354">
        <v>0</v>
      </c>
      <c r="R401" s="354"/>
      <c r="S401" s="354"/>
      <c r="T401" s="354"/>
      <c r="U401" s="354"/>
      <c r="V401" s="354"/>
      <c r="W401" s="71"/>
      <c r="X401" s="64"/>
      <c r="Y401" s="354">
        <v>0</v>
      </c>
      <c r="Z401" s="354"/>
      <c r="AA401" s="354"/>
      <c r="AB401" s="39"/>
      <c r="AC401" s="354">
        <v>0</v>
      </c>
      <c r="AD401" s="354"/>
      <c r="AE401" s="354"/>
      <c r="AF401" s="354"/>
      <c r="AG401" s="354"/>
      <c r="AH401" s="354"/>
      <c r="AI401" s="354"/>
      <c r="AJ401" s="354"/>
      <c r="AK401" s="354"/>
      <c r="AL401" s="354"/>
      <c r="AM401" s="354"/>
      <c r="AN401" s="39"/>
      <c r="AO401" s="39"/>
      <c r="AP401" s="39"/>
      <c r="AQ401" s="364">
        <f t="shared" si="2"/>
        <v>35322972.369999997</v>
      </c>
      <c r="AR401" s="364"/>
    </row>
    <row r="402" spans="5:44" ht="13.5" customHeight="1" x14ac:dyDescent="0.2">
      <c r="E402" s="70"/>
      <c r="F402" s="362" t="s">
        <v>3152</v>
      </c>
      <c r="G402" s="362"/>
      <c r="H402" s="70"/>
      <c r="I402" s="71"/>
      <c r="J402" s="71"/>
      <c r="K402" s="71"/>
      <c r="L402" s="354">
        <v>43862772.5</v>
      </c>
      <c r="M402" s="354"/>
      <c r="N402" s="354"/>
      <c r="O402" s="71"/>
      <c r="P402" s="71"/>
      <c r="Q402" s="354">
        <v>0</v>
      </c>
      <c r="R402" s="354"/>
      <c r="S402" s="354"/>
      <c r="T402" s="354"/>
      <c r="U402" s="354"/>
      <c r="V402" s="354"/>
      <c r="W402" s="71"/>
      <c r="X402" s="71"/>
      <c r="Y402" s="354">
        <v>0</v>
      </c>
      <c r="Z402" s="354"/>
      <c r="AA402" s="354"/>
      <c r="AB402" s="39"/>
      <c r="AC402" s="354">
        <v>0</v>
      </c>
      <c r="AD402" s="354"/>
      <c r="AE402" s="354"/>
      <c r="AF402" s="354"/>
      <c r="AG402" s="354"/>
      <c r="AH402" s="354"/>
      <c r="AI402" s="354"/>
      <c r="AJ402" s="354"/>
      <c r="AK402" s="354"/>
      <c r="AL402" s="354"/>
      <c r="AM402" s="354"/>
      <c r="AN402" s="39"/>
      <c r="AO402" s="39"/>
      <c r="AP402" s="39"/>
      <c r="AQ402" s="364">
        <f t="shared" si="2"/>
        <v>43862772.5</v>
      </c>
      <c r="AR402" s="364"/>
    </row>
    <row r="403" spans="5:44" ht="13.5" customHeight="1" x14ac:dyDescent="0.2">
      <c r="E403" s="70"/>
      <c r="F403" s="362" t="s">
        <v>3153</v>
      </c>
      <c r="G403" s="362"/>
      <c r="H403" s="70"/>
      <c r="I403" s="71"/>
      <c r="J403" s="71"/>
      <c r="K403" s="71"/>
      <c r="L403" s="354">
        <v>68761177.579999998</v>
      </c>
      <c r="M403" s="354"/>
      <c r="N403" s="354"/>
      <c r="O403" s="71"/>
      <c r="P403" s="71"/>
      <c r="Q403" s="354">
        <v>0</v>
      </c>
      <c r="R403" s="354"/>
      <c r="S403" s="354"/>
      <c r="T403" s="354"/>
      <c r="U403" s="354"/>
      <c r="V403" s="354"/>
      <c r="W403" s="71"/>
      <c r="X403" s="354">
        <v>0</v>
      </c>
      <c r="Y403" s="354"/>
      <c r="Z403" s="354"/>
      <c r="AA403" s="354"/>
      <c r="AB403" s="39"/>
      <c r="AC403" s="354">
        <v>0</v>
      </c>
      <c r="AD403" s="354"/>
      <c r="AE403" s="354"/>
      <c r="AF403" s="354"/>
      <c r="AG403" s="354"/>
      <c r="AH403" s="354"/>
      <c r="AI403" s="354"/>
      <c r="AJ403" s="354"/>
      <c r="AK403" s="354"/>
      <c r="AL403" s="354"/>
      <c r="AM403" s="354"/>
      <c r="AN403" s="39"/>
      <c r="AO403" s="39"/>
      <c r="AP403" s="39"/>
      <c r="AQ403" s="364">
        <f t="shared" si="2"/>
        <v>68761177.579999998</v>
      </c>
      <c r="AR403" s="364"/>
    </row>
    <row r="404" spans="5:44" ht="13.5" customHeight="1" x14ac:dyDescent="0.2">
      <c r="E404" s="70"/>
      <c r="F404" s="362" t="s">
        <v>3154</v>
      </c>
      <c r="G404" s="362"/>
      <c r="H404" s="70"/>
      <c r="I404" s="71"/>
      <c r="J404" s="71"/>
      <c r="K404" s="71"/>
      <c r="L404" s="354">
        <v>98099757.680000007</v>
      </c>
      <c r="M404" s="354"/>
      <c r="N404" s="354"/>
      <c r="O404" s="71"/>
      <c r="P404" s="71"/>
      <c r="Q404" s="354">
        <v>0</v>
      </c>
      <c r="R404" s="354"/>
      <c r="S404" s="354"/>
      <c r="T404" s="354"/>
      <c r="U404" s="354"/>
      <c r="V404" s="354"/>
      <c r="W404" s="71"/>
      <c r="X404" s="354">
        <v>0</v>
      </c>
      <c r="Y404" s="354"/>
      <c r="Z404" s="354"/>
      <c r="AA404" s="354"/>
      <c r="AB404" s="39"/>
      <c r="AC404" s="354">
        <v>0</v>
      </c>
      <c r="AD404" s="354"/>
      <c r="AE404" s="354"/>
      <c r="AF404" s="354"/>
      <c r="AG404" s="354"/>
      <c r="AH404" s="354"/>
      <c r="AI404" s="354"/>
      <c r="AJ404" s="354"/>
      <c r="AK404" s="354"/>
      <c r="AL404" s="354"/>
      <c r="AM404" s="354"/>
      <c r="AN404" s="39"/>
      <c r="AO404" s="39"/>
      <c r="AP404" s="39"/>
      <c r="AQ404" s="364">
        <f t="shared" si="2"/>
        <v>98099757.680000007</v>
      </c>
      <c r="AR404" s="364"/>
    </row>
    <row r="405" spans="5:44" ht="13.5" customHeight="1" x14ac:dyDescent="0.2">
      <c r="E405" s="70"/>
      <c r="F405" s="362" t="s">
        <v>3155</v>
      </c>
      <c r="G405" s="362"/>
      <c r="H405" s="70"/>
      <c r="I405" s="71"/>
      <c r="J405" s="71"/>
      <c r="K405" s="71"/>
      <c r="L405" s="354">
        <v>139208422.50999999</v>
      </c>
      <c r="M405" s="354"/>
      <c r="N405" s="354"/>
      <c r="O405" s="71"/>
      <c r="P405" s="71"/>
      <c r="Q405" s="354">
        <v>0</v>
      </c>
      <c r="R405" s="354"/>
      <c r="S405" s="354"/>
      <c r="T405" s="354"/>
      <c r="U405" s="354"/>
      <c r="V405" s="354"/>
      <c r="W405" s="71"/>
      <c r="X405" s="354">
        <v>0</v>
      </c>
      <c r="Y405" s="354"/>
      <c r="Z405" s="354"/>
      <c r="AA405" s="354"/>
      <c r="AB405" s="39"/>
      <c r="AC405" s="354">
        <v>0</v>
      </c>
      <c r="AD405" s="354"/>
      <c r="AE405" s="354"/>
      <c r="AF405" s="354"/>
      <c r="AG405" s="354"/>
      <c r="AH405" s="354"/>
      <c r="AI405" s="354"/>
      <c r="AJ405" s="354"/>
      <c r="AK405" s="354"/>
      <c r="AL405" s="354"/>
      <c r="AM405" s="354"/>
      <c r="AN405" s="39"/>
      <c r="AO405" s="39"/>
      <c r="AP405" s="39"/>
      <c r="AQ405" s="364">
        <f t="shared" si="2"/>
        <v>139208422.50999999</v>
      </c>
      <c r="AR405" s="364"/>
    </row>
    <row r="406" spans="5:44" ht="13.5" customHeight="1" x14ac:dyDescent="0.2">
      <c r="E406" s="70"/>
      <c r="F406" s="362" t="s">
        <v>3156</v>
      </c>
      <c r="G406" s="362"/>
      <c r="H406" s="70"/>
      <c r="I406" s="71"/>
      <c r="J406" s="71"/>
      <c r="K406" s="71"/>
      <c r="L406" s="354">
        <v>213724163.31999999</v>
      </c>
      <c r="M406" s="354"/>
      <c r="N406" s="354"/>
      <c r="O406" s="71"/>
      <c r="P406" s="71"/>
      <c r="Q406" s="354">
        <v>0</v>
      </c>
      <c r="R406" s="354"/>
      <c r="S406" s="354"/>
      <c r="T406" s="354"/>
      <c r="U406" s="354"/>
      <c r="V406" s="354"/>
      <c r="W406" s="71"/>
      <c r="X406" s="354">
        <v>0</v>
      </c>
      <c r="Y406" s="354"/>
      <c r="Z406" s="354"/>
      <c r="AA406" s="354"/>
      <c r="AB406" s="39"/>
      <c r="AC406" s="354">
        <v>0</v>
      </c>
      <c r="AD406" s="354"/>
      <c r="AE406" s="354"/>
      <c r="AF406" s="354"/>
      <c r="AG406" s="354"/>
      <c r="AH406" s="354"/>
      <c r="AI406" s="354"/>
      <c r="AJ406" s="354"/>
      <c r="AK406" s="354"/>
      <c r="AL406" s="354"/>
      <c r="AM406" s="354"/>
      <c r="AN406" s="39"/>
      <c r="AO406" s="39"/>
      <c r="AP406" s="39"/>
      <c r="AQ406" s="364">
        <f t="shared" si="2"/>
        <v>213724163.31999999</v>
      </c>
      <c r="AR406" s="364"/>
    </row>
    <row r="407" spans="5:44" ht="13.5" customHeight="1" x14ac:dyDescent="0.2">
      <c r="E407" s="70"/>
      <c r="F407" s="362" t="s">
        <v>3157</v>
      </c>
      <c r="G407" s="362"/>
      <c r="H407" s="70"/>
      <c r="I407" s="71"/>
      <c r="J407" s="71"/>
      <c r="K407" s="71"/>
      <c r="L407" s="354">
        <v>171478766.72</v>
      </c>
      <c r="M407" s="354"/>
      <c r="N407" s="354"/>
      <c r="O407" s="71"/>
      <c r="P407" s="71"/>
      <c r="Q407" s="354">
        <v>0</v>
      </c>
      <c r="R407" s="354"/>
      <c r="S407" s="354"/>
      <c r="T407" s="354"/>
      <c r="U407" s="354"/>
      <c r="V407" s="354"/>
      <c r="W407" s="71"/>
      <c r="X407" s="354">
        <v>0</v>
      </c>
      <c r="Y407" s="354"/>
      <c r="Z407" s="354"/>
      <c r="AA407" s="354"/>
      <c r="AB407" s="39"/>
      <c r="AC407" s="354">
        <v>0</v>
      </c>
      <c r="AD407" s="354"/>
      <c r="AE407" s="354"/>
      <c r="AF407" s="354"/>
      <c r="AG407" s="354"/>
      <c r="AH407" s="354"/>
      <c r="AI407" s="354"/>
      <c r="AJ407" s="354"/>
      <c r="AK407" s="354"/>
      <c r="AL407" s="354"/>
      <c r="AM407" s="354"/>
      <c r="AN407" s="39"/>
      <c r="AO407" s="39"/>
      <c r="AP407" s="39"/>
      <c r="AQ407" s="364">
        <f t="shared" si="2"/>
        <v>171478766.72</v>
      </c>
      <c r="AR407" s="364"/>
    </row>
    <row r="408" spans="5:44" ht="13.5" customHeight="1" x14ac:dyDescent="0.2">
      <c r="E408" s="70"/>
      <c r="F408" s="362" t="s">
        <v>3158</v>
      </c>
      <c r="G408" s="362"/>
      <c r="H408" s="70"/>
      <c r="I408" s="71"/>
      <c r="J408" s="71"/>
      <c r="K408" s="71"/>
      <c r="L408" s="354">
        <v>118209405.84999999</v>
      </c>
      <c r="M408" s="354"/>
      <c r="N408" s="354"/>
      <c r="O408" s="71"/>
      <c r="P408" s="71"/>
      <c r="Q408" s="354">
        <v>0</v>
      </c>
      <c r="R408" s="354"/>
      <c r="S408" s="354"/>
      <c r="T408" s="354"/>
      <c r="U408" s="354"/>
      <c r="V408" s="354"/>
      <c r="W408" s="71"/>
      <c r="X408" s="354">
        <v>0</v>
      </c>
      <c r="Y408" s="354"/>
      <c r="Z408" s="354"/>
      <c r="AA408" s="354"/>
      <c r="AB408" s="39"/>
      <c r="AC408" s="354">
        <v>0</v>
      </c>
      <c r="AD408" s="354"/>
      <c r="AE408" s="354"/>
      <c r="AF408" s="354"/>
      <c r="AG408" s="354"/>
      <c r="AH408" s="354"/>
      <c r="AI408" s="354"/>
      <c r="AJ408" s="354"/>
      <c r="AK408" s="354"/>
      <c r="AL408" s="354"/>
      <c r="AM408" s="354"/>
      <c r="AN408" s="39"/>
      <c r="AO408" s="39"/>
      <c r="AP408" s="39"/>
      <c r="AQ408" s="364">
        <f t="shared" si="2"/>
        <v>118209405.84999999</v>
      </c>
      <c r="AR408" s="364"/>
    </row>
    <row r="409" spans="5:44" ht="13.5" customHeight="1" x14ac:dyDescent="0.2">
      <c r="E409" s="70"/>
      <c r="F409" s="362" t="s">
        <v>3159</v>
      </c>
      <c r="G409" s="362"/>
      <c r="H409" s="70"/>
      <c r="I409" s="72"/>
      <c r="J409" s="72"/>
      <c r="K409" s="72"/>
      <c r="L409" s="363">
        <v>0</v>
      </c>
      <c r="M409" s="363"/>
      <c r="N409" s="363"/>
      <c r="O409" s="72"/>
      <c r="P409" s="72"/>
      <c r="Q409" s="354">
        <v>0</v>
      </c>
      <c r="R409" s="354"/>
      <c r="S409" s="354"/>
      <c r="T409" s="354"/>
      <c r="U409" s="354"/>
      <c r="V409" s="354"/>
      <c r="W409" s="71"/>
      <c r="X409" s="354">
        <v>0</v>
      </c>
      <c r="Y409" s="354"/>
      <c r="Z409" s="354"/>
      <c r="AA409" s="354"/>
      <c r="AB409" s="39"/>
      <c r="AC409" s="354">
        <v>0</v>
      </c>
      <c r="AD409" s="354"/>
      <c r="AE409" s="354"/>
      <c r="AF409" s="354"/>
      <c r="AG409" s="354"/>
      <c r="AH409" s="354"/>
      <c r="AI409" s="354"/>
      <c r="AJ409" s="354"/>
      <c r="AK409" s="354"/>
      <c r="AL409" s="354"/>
      <c r="AM409" s="354"/>
      <c r="AN409" s="39"/>
      <c r="AO409" s="39"/>
      <c r="AP409" s="39"/>
      <c r="AQ409" s="364">
        <f t="shared" si="2"/>
        <v>0</v>
      </c>
      <c r="AR409" s="364"/>
    </row>
    <row r="410" spans="5:44" ht="13.5" customHeight="1" thickBot="1" x14ac:dyDescent="0.25">
      <c r="E410" s="74"/>
      <c r="F410" s="360" t="s">
        <v>85</v>
      </c>
      <c r="G410" s="360"/>
      <c r="H410" s="74"/>
      <c r="I410" s="75"/>
      <c r="J410" s="75"/>
      <c r="K410" s="75"/>
      <c r="L410" s="361">
        <f>SUM(L396:N409)</f>
        <v>933678706.98000002</v>
      </c>
      <c r="M410" s="361"/>
      <c r="N410" s="361"/>
      <c r="O410" s="75"/>
      <c r="P410" s="75"/>
      <c r="Q410" s="345">
        <f>SUM(Q396:V409)</f>
        <v>0</v>
      </c>
      <c r="R410" s="345"/>
      <c r="S410" s="345"/>
      <c r="T410" s="345"/>
      <c r="U410" s="345"/>
      <c r="V410" s="345"/>
      <c r="W410" s="82"/>
      <c r="X410" s="82"/>
      <c r="Y410" s="345">
        <f>SUM(X396:AA409)</f>
        <v>0</v>
      </c>
      <c r="Z410" s="345"/>
      <c r="AA410" s="345"/>
      <c r="AB410" s="77"/>
      <c r="AC410" s="345">
        <f>SUM(AC396:AM409)</f>
        <v>0</v>
      </c>
      <c r="AD410" s="345"/>
      <c r="AE410" s="345"/>
      <c r="AF410" s="345"/>
      <c r="AG410" s="345"/>
      <c r="AH410" s="345"/>
      <c r="AI410" s="345"/>
      <c r="AJ410" s="345"/>
      <c r="AK410" s="345"/>
      <c r="AL410" s="345"/>
      <c r="AM410" s="345"/>
      <c r="AN410" s="77"/>
      <c r="AO410" s="77"/>
      <c r="AP410" s="77"/>
      <c r="AQ410" s="346">
        <f t="shared" si="2"/>
        <v>933678706.98000002</v>
      </c>
      <c r="AR410" s="347"/>
    </row>
    <row r="411" spans="5:44" ht="13.5" thickTop="1" x14ac:dyDescent="0.2">
      <c r="E411" s="74"/>
      <c r="F411" s="65"/>
      <c r="G411" s="65"/>
      <c r="H411" s="74"/>
      <c r="I411" s="71"/>
      <c r="J411" s="71"/>
      <c r="K411" s="71"/>
      <c r="L411" s="64"/>
      <c r="M411" s="64"/>
      <c r="N411" s="64"/>
      <c r="O411" s="71"/>
      <c r="P411" s="71"/>
      <c r="Q411" s="64"/>
      <c r="R411" s="64"/>
      <c r="S411" s="64"/>
      <c r="T411" s="64"/>
      <c r="U411" s="64"/>
      <c r="V411" s="64"/>
      <c r="W411" s="71"/>
      <c r="X411" s="71"/>
      <c r="Y411" s="64"/>
      <c r="Z411" s="64"/>
      <c r="AA411" s="64"/>
      <c r="AC411" s="64"/>
      <c r="AD411" s="64"/>
      <c r="AE411" s="64"/>
      <c r="AF411" s="64"/>
      <c r="AG411" s="64"/>
      <c r="AH411" s="64"/>
      <c r="AI411" s="64"/>
      <c r="AJ411" s="64"/>
      <c r="AK411" s="64"/>
      <c r="AL411" s="64"/>
      <c r="AM411" s="64"/>
      <c r="AQ411" s="64"/>
      <c r="AR411" s="64"/>
    </row>
    <row r="412" spans="5:44" ht="21.6" customHeight="1" x14ac:dyDescent="0.2">
      <c r="E412" s="67" t="s">
        <v>3084</v>
      </c>
      <c r="F412" s="359" t="s">
        <v>3145</v>
      </c>
      <c r="G412" s="359"/>
      <c r="H412" s="67"/>
      <c r="I412" s="67"/>
      <c r="J412" s="44"/>
      <c r="K412" s="44"/>
      <c r="L412" s="366" t="s">
        <v>3079</v>
      </c>
      <c r="M412" s="366"/>
      <c r="N412" s="366"/>
      <c r="O412" s="68"/>
      <c r="P412" s="68"/>
      <c r="Q412" s="367" t="s">
        <v>3080</v>
      </c>
      <c r="R412" s="367"/>
      <c r="S412" s="367"/>
      <c r="T412" s="367"/>
      <c r="U412" s="367"/>
      <c r="V412" s="367"/>
      <c r="W412" s="68"/>
      <c r="X412" s="368" t="s">
        <v>3081</v>
      </c>
      <c r="Y412" s="368"/>
      <c r="Z412" s="368"/>
      <c r="AA412" s="368"/>
      <c r="AB412" s="69"/>
      <c r="AC412" s="369" t="s">
        <v>3082</v>
      </c>
      <c r="AD412" s="369"/>
      <c r="AE412" s="369"/>
      <c r="AF412" s="369"/>
      <c r="AG412" s="369"/>
      <c r="AH412" s="369"/>
      <c r="AI412" s="369"/>
      <c r="AJ412" s="369"/>
      <c r="AK412" s="369"/>
      <c r="AL412" s="369"/>
      <c r="AM412" s="369"/>
      <c r="AR412" s="63" t="s">
        <v>85</v>
      </c>
    </row>
    <row r="413" spans="5:44" ht="13.5" customHeight="1" x14ac:dyDescent="0.2">
      <c r="E413" s="70" t="s">
        <v>845</v>
      </c>
      <c r="F413" s="67"/>
      <c r="G413" s="67"/>
      <c r="H413" s="67"/>
      <c r="I413" s="63"/>
      <c r="J413" s="63"/>
      <c r="K413" s="63"/>
      <c r="L413" s="63"/>
      <c r="M413" s="63"/>
      <c r="N413" s="63"/>
      <c r="O413" s="63"/>
      <c r="P413" s="63"/>
      <c r="Q413" s="63"/>
      <c r="R413" s="63"/>
      <c r="S413" s="63"/>
      <c r="T413" s="63"/>
      <c r="U413" s="63"/>
      <c r="V413" s="63"/>
      <c r="W413" s="63"/>
      <c r="X413" s="63"/>
    </row>
    <row r="414" spans="5:44" ht="13.5" customHeight="1" x14ac:dyDescent="0.2">
      <c r="F414" s="362" t="s">
        <v>3146</v>
      </c>
      <c r="G414" s="362"/>
      <c r="H414" s="70"/>
      <c r="I414" s="354"/>
      <c r="J414" s="365"/>
      <c r="K414" s="365"/>
      <c r="L414" s="354">
        <v>958733.53</v>
      </c>
      <c r="M414" s="354"/>
      <c r="N414" s="354"/>
      <c r="O414" s="53"/>
      <c r="P414" s="53"/>
      <c r="Q414" s="354">
        <v>0</v>
      </c>
      <c r="R414" s="354"/>
      <c r="S414" s="354"/>
      <c r="T414" s="354"/>
      <c r="U414" s="354"/>
      <c r="V414" s="354"/>
      <c r="W414" s="53"/>
      <c r="X414" s="79"/>
      <c r="Y414" s="354">
        <v>0</v>
      </c>
      <c r="Z414" s="354"/>
      <c r="AA414" s="354"/>
      <c r="AB414" s="39"/>
      <c r="AC414" s="354">
        <v>0</v>
      </c>
      <c r="AD414" s="354"/>
      <c r="AE414" s="354"/>
      <c r="AF414" s="354"/>
      <c r="AG414" s="354"/>
      <c r="AH414" s="354"/>
      <c r="AI414" s="354"/>
      <c r="AJ414" s="354"/>
      <c r="AK414" s="354"/>
      <c r="AL414" s="354"/>
      <c r="AM414" s="354"/>
      <c r="AN414" s="39"/>
      <c r="AO414" s="39"/>
      <c r="AP414" s="39"/>
      <c r="AQ414" s="364">
        <f>SUM(L414:AM414)</f>
        <v>958733.53</v>
      </c>
      <c r="AR414" s="364"/>
    </row>
    <row r="415" spans="5:44" ht="13.5" customHeight="1" x14ac:dyDescent="0.2">
      <c r="E415" s="70"/>
      <c r="F415" s="362" t="s">
        <v>3147</v>
      </c>
      <c r="G415" s="362"/>
      <c r="H415" s="70"/>
      <c r="I415" s="354"/>
      <c r="J415" s="365"/>
      <c r="K415" s="365"/>
      <c r="L415" s="354">
        <v>1229792.7</v>
      </c>
      <c r="M415" s="354"/>
      <c r="N415" s="354"/>
      <c r="O415" s="53"/>
      <c r="P415" s="53"/>
      <c r="Q415" s="354">
        <v>0</v>
      </c>
      <c r="R415" s="354"/>
      <c r="S415" s="354"/>
      <c r="T415" s="354"/>
      <c r="U415" s="354"/>
      <c r="V415" s="354"/>
      <c r="W415" s="80"/>
      <c r="X415" s="81"/>
      <c r="Y415" s="354">
        <v>0</v>
      </c>
      <c r="Z415" s="354"/>
      <c r="AA415" s="354"/>
      <c r="AB415" s="39"/>
      <c r="AC415" s="354">
        <v>0</v>
      </c>
      <c r="AD415" s="354"/>
      <c r="AE415" s="354"/>
      <c r="AF415" s="354"/>
      <c r="AG415" s="354"/>
      <c r="AH415" s="354"/>
      <c r="AI415" s="354"/>
      <c r="AJ415" s="354"/>
      <c r="AK415" s="354"/>
      <c r="AL415" s="354"/>
      <c r="AM415" s="354"/>
      <c r="AN415" s="39"/>
      <c r="AO415" s="39"/>
      <c r="AP415" s="39"/>
      <c r="AQ415" s="364">
        <f t="shared" ref="AQ415:AQ428" si="3">SUM(L415:AM415)</f>
        <v>1229792.7</v>
      </c>
      <c r="AR415" s="364"/>
    </row>
    <row r="416" spans="5:44" ht="13.5" customHeight="1" x14ac:dyDescent="0.2">
      <c r="E416" s="70"/>
      <c r="F416" s="362" t="s">
        <v>3148</v>
      </c>
      <c r="G416" s="362"/>
      <c r="H416" s="70"/>
      <c r="I416" s="354"/>
      <c r="J416" s="365"/>
      <c r="K416" s="365"/>
      <c r="L416" s="354">
        <v>1814708.32</v>
      </c>
      <c r="M416" s="354"/>
      <c r="N416" s="354"/>
      <c r="O416" s="53"/>
      <c r="P416" s="53"/>
      <c r="Q416" s="354">
        <v>0</v>
      </c>
      <c r="R416" s="354"/>
      <c r="S416" s="354"/>
      <c r="T416" s="354"/>
      <c r="U416" s="354"/>
      <c r="V416" s="354"/>
      <c r="W416" s="80"/>
      <c r="X416" s="81"/>
      <c r="Y416" s="354">
        <v>0</v>
      </c>
      <c r="Z416" s="354"/>
      <c r="AA416" s="354"/>
      <c r="AB416" s="39"/>
      <c r="AC416" s="354">
        <v>0</v>
      </c>
      <c r="AD416" s="354"/>
      <c r="AE416" s="354"/>
      <c r="AF416" s="354"/>
      <c r="AG416" s="354"/>
      <c r="AH416" s="354"/>
      <c r="AI416" s="354"/>
      <c r="AJ416" s="354"/>
      <c r="AK416" s="354"/>
      <c r="AL416" s="354"/>
      <c r="AM416" s="354"/>
      <c r="AN416" s="39"/>
      <c r="AO416" s="39"/>
      <c r="AP416" s="39"/>
      <c r="AQ416" s="364">
        <f t="shared" si="3"/>
        <v>1814708.32</v>
      </c>
      <c r="AR416" s="364"/>
    </row>
    <row r="417" spans="5:44" ht="13.5" customHeight="1" x14ac:dyDescent="0.2">
      <c r="E417" s="70"/>
      <c r="F417" s="362" t="s">
        <v>3149</v>
      </c>
      <c r="G417" s="362"/>
      <c r="H417" s="70"/>
      <c r="I417" s="354"/>
      <c r="J417" s="365"/>
      <c r="K417" s="365"/>
      <c r="L417" s="354">
        <v>3962517.37</v>
      </c>
      <c r="M417" s="354"/>
      <c r="N417" s="354"/>
      <c r="O417" s="53"/>
      <c r="P417" s="53"/>
      <c r="Q417" s="354">
        <v>0</v>
      </c>
      <c r="R417" s="354"/>
      <c r="S417" s="354"/>
      <c r="T417" s="354"/>
      <c r="U417" s="354"/>
      <c r="V417" s="354"/>
      <c r="W417" s="80"/>
      <c r="X417" s="81"/>
      <c r="Y417" s="354">
        <v>0</v>
      </c>
      <c r="Z417" s="354"/>
      <c r="AA417" s="354"/>
      <c r="AB417" s="39"/>
      <c r="AC417" s="354">
        <v>0</v>
      </c>
      <c r="AD417" s="354"/>
      <c r="AE417" s="354"/>
      <c r="AF417" s="354"/>
      <c r="AG417" s="354"/>
      <c r="AH417" s="354"/>
      <c r="AI417" s="354"/>
      <c r="AJ417" s="354"/>
      <c r="AK417" s="354"/>
      <c r="AL417" s="354"/>
      <c r="AM417" s="354"/>
      <c r="AN417" s="39"/>
      <c r="AO417" s="39"/>
      <c r="AP417" s="39"/>
      <c r="AQ417" s="364">
        <f t="shared" si="3"/>
        <v>3962517.37</v>
      </c>
      <c r="AR417" s="364"/>
    </row>
    <row r="418" spans="5:44" ht="13.5" customHeight="1" x14ac:dyDescent="0.2">
      <c r="E418" s="70"/>
      <c r="F418" s="362" t="s">
        <v>3150</v>
      </c>
      <c r="G418" s="362"/>
      <c r="H418" s="70"/>
      <c r="I418" s="354"/>
      <c r="J418" s="365"/>
      <c r="K418" s="365"/>
      <c r="L418" s="354">
        <v>4554210.96</v>
      </c>
      <c r="M418" s="354"/>
      <c r="N418" s="354"/>
      <c r="O418" s="53"/>
      <c r="P418" s="53"/>
      <c r="Q418" s="354">
        <v>0</v>
      </c>
      <c r="R418" s="354"/>
      <c r="S418" s="354"/>
      <c r="T418" s="354"/>
      <c r="U418" s="354"/>
      <c r="V418" s="354"/>
      <c r="W418" s="80"/>
      <c r="X418" s="81"/>
      <c r="Y418" s="354">
        <v>0</v>
      </c>
      <c r="Z418" s="354"/>
      <c r="AA418" s="354"/>
      <c r="AB418" s="39"/>
      <c r="AC418" s="354">
        <v>0</v>
      </c>
      <c r="AD418" s="354"/>
      <c r="AE418" s="354"/>
      <c r="AF418" s="354"/>
      <c r="AG418" s="354"/>
      <c r="AH418" s="354"/>
      <c r="AI418" s="354"/>
      <c r="AJ418" s="354"/>
      <c r="AK418" s="354"/>
      <c r="AL418" s="354"/>
      <c r="AM418" s="354"/>
      <c r="AN418" s="39"/>
      <c r="AO418" s="39"/>
      <c r="AP418" s="39"/>
      <c r="AQ418" s="364">
        <f t="shared" si="3"/>
        <v>4554210.96</v>
      </c>
      <c r="AR418" s="364"/>
    </row>
    <row r="419" spans="5:44" ht="13.5" customHeight="1" x14ac:dyDescent="0.2">
      <c r="E419" s="70"/>
      <c r="F419" s="362" t="s">
        <v>3151</v>
      </c>
      <c r="G419" s="362"/>
      <c r="H419" s="70"/>
      <c r="I419" s="71"/>
      <c r="J419" s="71"/>
      <c r="K419" s="71"/>
      <c r="L419" s="354">
        <v>10421129.220000001</v>
      </c>
      <c r="M419" s="354"/>
      <c r="N419" s="354"/>
      <c r="O419" s="71"/>
      <c r="P419" s="71"/>
      <c r="Q419" s="354">
        <v>0</v>
      </c>
      <c r="R419" s="354"/>
      <c r="S419" s="354"/>
      <c r="T419" s="354"/>
      <c r="U419" s="354"/>
      <c r="V419" s="354"/>
      <c r="W419" s="71"/>
      <c r="X419" s="64"/>
      <c r="Y419" s="354">
        <v>0</v>
      </c>
      <c r="Z419" s="354"/>
      <c r="AA419" s="354"/>
      <c r="AB419" s="39"/>
      <c r="AC419" s="354">
        <v>0</v>
      </c>
      <c r="AD419" s="354"/>
      <c r="AE419" s="354"/>
      <c r="AF419" s="354"/>
      <c r="AG419" s="354"/>
      <c r="AH419" s="354"/>
      <c r="AI419" s="354"/>
      <c r="AJ419" s="354"/>
      <c r="AK419" s="354"/>
      <c r="AL419" s="354"/>
      <c r="AM419" s="354"/>
      <c r="AN419" s="39"/>
      <c r="AO419" s="39"/>
      <c r="AP419" s="39"/>
      <c r="AQ419" s="364">
        <f t="shared" si="3"/>
        <v>10421129.220000001</v>
      </c>
      <c r="AR419" s="364"/>
    </row>
    <row r="420" spans="5:44" ht="13.5" customHeight="1" x14ac:dyDescent="0.2">
      <c r="E420" s="70"/>
      <c r="F420" s="362" t="s">
        <v>3152</v>
      </c>
      <c r="G420" s="362"/>
      <c r="H420" s="70"/>
      <c r="I420" s="71"/>
      <c r="J420" s="71"/>
      <c r="K420" s="71"/>
      <c r="L420" s="354">
        <v>17951638.969999999</v>
      </c>
      <c r="M420" s="354"/>
      <c r="N420" s="354"/>
      <c r="O420" s="71"/>
      <c r="P420" s="71"/>
      <c r="Q420" s="354">
        <v>0</v>
      </c>
      <c r="R420" s="354"/>
      <c r="S420" s="354"/>
      <c r="T420" s="354"/>
      <c r="U420" s="354"/>
      <c r="V420" s="354"/>
      <c r="W420" s="71"/>
      <c r="X420" s="71"/>
      <c r="Y420" s="354">
        <v>0</v>
      </c>
      <c r="Z420" s="354"/>
      <c r="AA420" s="354"/>
      <c r="AB420" s="39"/>
      <c r="AC420" s="354">
        <v>0</v>
      </c>
      <c r="AD420" s="354"/>
      <c r="AE420" s="354"/>
      <c r="AF420" s="354"/>
      <c r="AG420" s="354"/>
      <c r="AH420" s="354"/>
      <c r="AI420" s="354"/>
      <c r="AJ420" s="354"/>
      <c r="AK420" s="354"/>
      <c r="AL420" s="354"/>
      <c r="AM420" s="354"/>
      <c r="AN420" s="39"/>
      <c r="AO420" s="39"/>
      <c r="AP420" s="39"/>
      <c r="AQ420" s="364">
        <f t="shared" si="3"/>
        <v>17951638.969999999</v>
      </c>
      <c r="AR420" s="364"/>
    </row>
    <row r="421" spans="5:44" ht="13.5" customHeight="1" x14ac:dyDescent="0.2">
      <c r="E421" s="70"/>
      <c r="F421" s="362" t="s">
        <v>3153</v>
      </c>
      <c r="G421" s="362"/>
      <c r="H421" s="70"/>
      <c r="I421" s="71"/>
      <c r="J421" s="71"/>
      <c r="K421" s="71"/>
      <c r="L421" s="354">
        <v>25988974.699999999</v>
      </c>
      <c r="M421" s="354"/>
      <c r="N421" s="354"/>
      <c r="O421" s="71"/>
      <c r="P421" s="71"/>
      <c r="Q421" s="354">
        <v>0</v>
      </c>
      <c r="R421" s="354"/>
      <c r="S421" s="354"/>
      <c r="T421" s="354"/>
      <c r="U421" s="354"/>
      <c r="V421" s="354"/>
      <c r="W421" s="71"/>
      <c r="X421" s="354">
        <v>0</v>
      </c>
      <c r="Y421" s="354"/>
      <c r="Z421" s="354"/>
      <c r="AA421" s="354"/>
      <c r="AB421" s="39"/>
      <c r="AC421" s="354">
        <v>0</v>
      </c>
      <c r="AD421" s="354"/>
      <c r="AE421" s="354"/>
      <c r="AF421" s="354"/>
      <c r="AG421" s="354"/>
      <c r="AH421" s="354"/>
      <c r="AI421" s="354"/>
      <c r="AJ421" s="354"/>
      <c r="AK421" s="354"/>
      <c r="AL421" s="354"/>
      <c r="AM421" s="354"/>
      <c r="AN421" s="39"/>
      <c r="AO421" s="39"/>
      <c r="AP421" s="39"/>
      <c r="AQ421" s="364">
        <f t="shared" si="3"/>
        <v>25988974.699999999</v>
      </c>
      <c r="AR421" s="364"/>
    </row>
    <row r="422" spans="5:44" ht="13.5" customHeight="1" x14ac:dyDescent="0.2">
      <c r="E422" s="70"/>
      <c r="F422" s="362" t="s">
        <v>3154</v>
      </c>
      <c r="G422" s="362"/>
      <c r="H422" s="70"/>
      <c r="I422" s="71"/>
      <c r="J422" s="71"/>
      <c r="K422" s="71"/>
      <c r="L422" s="354">
        <v>36635288.710000001</v>
      </c>
      <c r="M422" s="354"/>
      <c r="N422" s="354"/>
      <c r="O422" s="71"/>
      <c r="P422" s="71"/>
      <c r="Q422" s="354">
        <v>0</v>
      </c>
      <c r="R422" s="354"/>
      <c r="S422" s="354"/>
      <c r="T422" s="354"/>
      <c r="U422" s="354"/>
      <c r="V422" s="354"/>
      <c r="W422" s="71"/>
      <c r="X422" s="354">
        <v>0</v>
      </c>
      <c r="Y422" s="354"/>
      <c r="Z422" s="354"/>
      <c r="AA422" s="354"/>
      <c r="AB422" s="39"/>
      <c r="AC422" s="354">
        <v>0</v>
      </c>
      <c r="AD422" s="354"/>
      <c r="AE422" s="354"/>
      <c r="AF422" s="354"/>
      <c r="AG422" s="354"/>
      <c r="AH422" s="354"/>
      <c r="AI422" s="354"/>
      <c r="AJ422" s="354"/>
      <c r="AK422" s="354"/>
      <c r="AL422" s="354"/>
      <c r="AM422" s="354"/>
      <c r="AN422" s="39"/>
      <c r="AO422" s="39"/>
      <c r="AP422" s="39"/>
      <c r="AQ422" s="364">
        <f t="shared" si="3"/>
        <v>36635288.710000001</v>
      </c>
      <c r="AR422" s="364"/>
    </row>
    <row r="423" spans="5:44" ht="13.5" customHeight="1" x14ac:dyDescent="0.2">
      <c r="E423" s="70"/>
      <c r="F423" s="362" t="s">
        <v>3155</v>
      </c>
      <c r="G423" s="362"/>
      <c r="H423" s="70"/>
      <c r="I423" s="71"/>
      <c r="J423" s="71"/>
      <c r="K423" s="71"/>
      <c r="L423" s="354">
        <v>37209279.719999999</v>
      </c>
      <c r="M423" s="354"/>
      <c r="N423" s="354"/>
      <c r="O423" s="71"/>
      <c r="P423" s="71"/>
      <c r="Q423" s="354">
        <v>0</v>
      </c>
      <c r="R423" s="354"/>
      <c r="S423" s="354"/>
      <c r="T423" s="354"/>
      <c r="U423" s="354"/>
      <c r="V423" s="354"/>
      <c r="W423" s="71"/>
      <c r="X423" s="354">
        <v>0</v>
      </c>
      <c r="Y423" s="354"/>
      <c r="Z423" s="354"/>
      <c r="AA423" s="354"/>
      <c r="AB423" s="39"/>
      <c r="AC423" s="354">
        <v>0</v>
      </c>
      <c r="AD423" s="354"/>
      <c r="AE423" s="354"/>
      <c r="AF423" s="354"/>
      <c r="AG423" s="354"/>
      <c r="AH423" s="354"/>
      <c r="AI423" s="354"/>
      <c r="AJ423" s="354"/>
      <c r="AK423" s="354"/>
      <c r="AL423" s="354"/>
      <c r="AM423" s="354"/>
      <c r="AN423" s="39"/>
      <c r="AO423" s="39"/>
      <c r="AP423" s="39"/>
      <c r="AQ423" s="364">
        <f t="shared" si="3"/>
        <v>37209279.719999999</v>
      </c>
      <c r="AR423" s="364"/>
    </row>
    <row r="424" spans="5:44" ht="13.5" customHeight="1" x14ac:dyDescent="0.2">
      <c r="E424" s="70"/>
      <c r="F424" s="362" t="s">
        <v>3156</v>
      </c>
      <c r="G424" s="362"/>
      <c r="H424" s="70"/>
      <c r="I424" s="71"/>
      <c r="J424" s="71"/>
      <c r="K424" s="71"/>
      <c r="L424" s="354">
        <v>39548443.439999998</v>
      </c>
      <c r="M424" s="354"/>
      <c r="N424" s="354"/>
      <c r="O424" s="71"/>
      <c r="P424" s="71"/>
      <c r="Q424" s="354">
        <v>0</v>
      </c>
      <c r="R424" s="354"/>
      <c r="S424" s="354"/>
      <c r="T424" s="354"/>
      <c r="U424" s="354"/>
      <c r="V424" s="354"/>
      <c r="W424" s="71"/>
      <c r="X424" s="354">
        <v>0</v>
      </c>
      <c r="Y424" s="354"/>
      <c r="Z424" s="354"/>
      <c r="AA424" s="354"/>
      <c r="AB424" s="39"/>
      <c r="AC424" s="354">
        <v>0</v>
      </c>
      <c r="AD424" s="354"/>
      <c r="AE424" s="354"/>
      <c r="AF424" s="354"/>
      <c r="AG424" s="354"/>
      <c r="AH424" s="354"/>
      <c r="AI424" s="354"/>
      <c r="AJ424" s="354"/>
      <c r="AK424" s="354"/>
      <c r="AL424" s="354"/>
      <c r="AM424" s="354"/>
      <c r="AN424" s="39"/>
      <c r="AO424" s="39"/>
      <c r="AP424" s="39"/>
      <c r="AQ424" s="364">
        <f t="shared" si="3"/>
        <v>39548443.439999998</v>
      </c>
      <c r="AR424" s="364"/>
    </row>
    <row r="425" spans="5:44" ht="13.5" customHeight="1" x14ac:dyDescent="0.2">
      <c r="E425" s="70"/>
      <c r="F425" s="362" t="s">
        <v>3157</v>
      </c>
      <c r="G425" s="362"/>
      <c r="H425" s="70"/>
      <c r="I425" s="71"/>
      <c r="J425" s="71"/>
      <c r="K425" s="71"/>
      <c r="L425" s="354">
        <v>17813725.57</v>
      </c>
      <c r="M425" s="354"/>
      <c r="N425" s="354"/>
      <c r="O425" s="71"/>
      <c r="P425" s="71"/>
      <c r="Q425" s="354">
        <v>0</v>
      </c>
      <c r="R425" s="354"/>
      <c r="S425" s="354"/>
      <c r="T425" s="354"/>
      <c r="U425" s="354"/>
      <c r="V425" s="354"/>
      <c r="W425" s="71"/>
      <c r="X425" s="354">
        <v>0</v>
      </c>
      <c r="Y425" s="354"/>
      <c r="Z425" s="354"/>
      <c r="AA425" s="354"/>
      <c r="AB425" s="39"/>
      <c r="AC425" s="354">
        <v>0</v>
      </c>
      <c r="AD425" s="354"/>
      <c r="AE425" s="354"/>
      <c r="AF425" s="354"/>
      <c r="AG425" s="354"/>
      <c r="AH425" s="354"/>
      <c r="AI425" s="354"/>
      <c r="AJ425" s="354"/>
      <c r="AK425" s="354"/>
      <c r="AL425" s="354"/>
      <c r="AM425" s="354"/>
      <c r="AN425" s="39"/>
      <c r="AO425" s="39"/>
      <c r="AP425" s="39"/>
      <c r="AQ425" s="364">
        <f t="shared" si="3"/>
        <v>17813725.57</v>
      </c>
      <c r="AR425" s="364"/>
    </row>
    <row r="426" spans="5:44" ht="13.5" customHeight="1" x14ac:dyDescent="0.2">
      <c r="E426" s="70"/>
      <c r="F426" s="362" t="s">
        <v>3158</v>
      </c>
      <c r="G426" s="362"/>
      <c r="H426" s="70"/>
      <c r="I426" s="71"/>
      <c r="J426" s="71"/>
      <c r="K426" s="71"/>
      <c r="L426" s="354">
        <v>2458422.46</v>
      </c>
      <c r="M426" s="354"/>
      <c r="N426" s="354"/>
      <c r="O426" s="71"/>
      <c r="P426" s="71"/>
      <c r="Q426" s="354">
        <v>0</v>
      </c>
      <c r="R426" s="354"/>
      <c r="S426" s="354"/>
      <c r="T426" s="354"/>
      <c r="U426" s="354"/>
      <c r="V426" s="354"/>
      <c r="W426" s="71"/>
      <c r="X426" s="354">
        <v>0</v>
      </c>
      <c r="Y426" s="354"/>
      <c r="Z426" s="354"/>
      <c r="AA426" s="354"/>
      <c r="AB426" s="39"/>
      <c r="AC426" s="354">
        <v>0</v>
      </c>
      <c r="AD426" s="354"/>
      <c r="AE426" s="354"/>
      <c r="AF426" s="354"/>
      <c r="AG426" s="354"/>
      <c r="AH426" s="354"/>
      <c r="AI426" s="354"/>
      <c r="AJ426" s="354"/>
      <c r="AK426" s="354"/>
      <c r="AL426" s="354"/>
      <c r="AM426" s="354"/>
      <c r="AN426" s="39"/>
      <c r="AO426" s="39"/>
      <c r="AP426" s="39"/>
      <c r="AQ426" s="364">
        <f t="shared" si="3"/>
        <v>2458422.46</v>
      </c>
      <c r="AR426" s="364"/>
    </row>
    <row r="427" spans="5:44" ht="13.5" customHeight="1" x14ac:dyDescent="0.2">
      <c r="E427" s="70"/>
      <c r="F427" s="362" t="s">
        <v>3159</v>
      </c>
      <c r="G427" s="362"/>
      <c r="H427" s="70"/>
      <c r="I427" s="72"/>
      <c r="J427" s="72"/>
      <c r="K427" s="72"/>
      <c r="L427" s="363">
        <v>0</v>
      </c>
      <c r="M427" s="363"/>
      <c r="N427" s="363"/>
      <c r="O427" s="72"/>
      <c r="P427" s="72"/>
      <c r="Q427" s="354">
        <v>0</v>
      </c>
      <c r="R427" s="354"/>
      <c r="S427" s="354"/>
      <c r="T427" s="354"/>
      <c r="U427" s="354"/>
      <c r="V427" s="354"/>
      <c r="W427" s="71"/>
      <c r="X427" s="354">
        <v>0</v>
      </c>
      <c r="Y427" s="354"/>
      <c r="Z427" s="354"/>
      <c r="AA427" s="354"/>
      <c r="AB427" s="39"/>
      <c r="AC427" s="354">
        <v>0</v>
      </c>
      <c r="AD427" s="354"/>
      <c r="AE427" s="354"/>
      <c r="AF427" s="354"/>
      <c r="AG427" s="354"/>
      <c r="AH427" s="354"/>
      <c r="AI427" s="354"/>
      <c r="AJ427" s="354"/>
      <c r="AK427" s="354"/>
      <c r="AL427" s="354"/>
      <c r="AM427" s="354"/>
      <c r="AN427" s="39"/>
      <c r="AO427" s="39"/>
      <c r="AP427" s="39"/>
      <c r="AQ427" s="364">
        <f t="shared" si="3"/>
        <v>0</v>
      </c>
      <c r="AR427" s="364"/>
    </row>
    <row r="428" spans="5:44" ht="13.5" customHeight="1" thickBot="1" x14ac:dyDescent="0.25">
      <c r="E428" s="74"/>
      <c r="F428" s="360" t="s">
        <v>85</v>
      </c>
      <c r="G428" s="360"/>
      <c r="H428" s="74"/>
      <c r="I428" s="75"/>
      <c r="J428" s="75"/>
      <c r="K428" s="75"/>
      <c r="L428" s="361">
        <f>SUM(L414:N427)</f>
        <v>200546865.66999999</v>
      </c>
      <c r="M428" s="361"/>
      <c r="N428" s="361"/>
      <c r="O428" s="75"/>
      <c r="P428" s="75"/>
      <c r="Q428" s="345">
        <f>SUM(Q414:V427)</f>
        <v>0</v>
      </c>
      <c r="R428" s="345"/>
      <c r="S428" s="345"/>
      <c r="T428" s="345"/>
      <c r="U428" s="345"/>
      <c r="V428" s="345"/>
      <c r="W428" s="82"/>
      <c r="X428" s="82"/>
      <c r="Y428" s="345">
        <f>SUM(X414:AA427)</f>
        <v>0</v>
      </c>
      <c r="Z428" s="345"/>
      <c r="AA428" s="345"/>
      <c r="AB428" s="77"/>
      <c r="AC428" s="345">
        <f>SUM(AC414:AM427)</f>
        <v>0</v>
      </c>
      <c r="AD428" s="345"/>
      <c r="AE428" s="345"/>
      <c r="AF428" s="345"/>
      <c r="AG428" s="345"/>
      <c r="AH428" s="345"/>
      <c r="AI428" s="345"/>
      <c r="AJ428" s="345"/>
      <c r="AK428" s="345"/>
      <c r="AL428" s="345"/>
      <c r="AM428" s="345"/>
      <c r="AN428" s="77"/>
      <c r="AO428" s="77"/>
      <c r="AP428" s="77"/>
      <c r="AQ428" s="346">
        <f t="shared" si="3"/>
        <v>200546865.66999999</v>
      </c>
      <c r="AR428" s="347"/>
    </row>
    <row r="429" spans="5:44" ht="13.5" thickTop="1" x14ac:dyDescent="0.2">
      <c r="E429" s="74"/>
      <c r="F429" s="65"/>
      <c r="G429" s="65"/>
      <c r="H429" s="74"/>
      <c r="I429" s="71"/>
      <c r="J429" s="71"/>
      <c r="K429" s="71"/>
      <c r="L429" s="64"/>
      <c r="M429" s="64"/>
      <c r="N429" s="64"/>
      <c r="O429" s="71"/>
      <c r="P429" s="71"/>
      <c r="Q429" s="64"/>
      <c r="R429" s="64"/>
      <c r="S429" s="64"/>
      <c r="T429" s="64"/>
      <c r="U429" s="64"/>
      <c r="V429" s="64"/>
      <c r="W429" s="71"/>
      <c r="X429" s="71"/>
      <c r="Y429" s="64"/>
      <c r="Z429" s="64"/>
      <c r="AA429" s="64"/>
      <c r="AC429" s="64"/>
      <c r="AD429" s="64"/>
      <c r="AE429" s="64"/>
      <c r="AF429" s="64"/>
      <c r="AG429" s="64"/>
      <c r="AH429" s="64"/>
      <c r="AI429" s="64"/>
      <c r="AJ429" s="64"/>
      <c r="AK429" s="64"/>
      <c r="AL429" s="64"/>
      <c r="AM429" s="64"/>
      <c r="AQ429" s="64"/>
      <c r="AR429" s="64"/>
    </row>
    <row r="430" spans="5:44" ht="21.6" customHeight="1" x14ac:dyDescent="0.2">
      <c r="E430" s="67" t="s">
        <v>3084</v>
      </c>
      <c r="F430" s="359" t="s">
        <v>3145</v>
      </c>
      <c r="G430" s="359"/>
      <c r="H430" s="67"/>
      <c r="I430" s="67"/>
      <c r="J430" s="44"/>
      <c r="K430" s="44"/>
      <c r="L430" s="366" t="s">
        <v>3079</v>
      </c>
      <c r="M430" s="366"/>
      <c r="N430" s="366"/>
      <c r="O430" s="68"/>
      <c r="P430" s="68"/>
      <c r="Q430" s="367" t="s">
        <v>3080</v>
      </c>
      <c r="R430" s="367"/>
      <c r="S430" s="367"/>
      <c r="T430" s="367"/>
      <c r="U430" s="367"/>
      <c r="V430" s="367"/>
      <c r="W430" s="68"/>
      <c r="X430" s="368" t="s">
        <v>3081</v>
      </c>
      <c r="Y430" s="368"/>
      <c r="Z430" s="368"/>
      <c r="AA430" s="368"/>
      <c r="AB430" s="69"/>
      <c r="AC430" s="369" t="s">
        <v>3082</v>
      </c>
      <c r="AD430" s="369"/>
      <c r="AE430" s="369"/>
      <c r="AF430" s="369"/>
      <c r="AG430" s="369"/>
      <c r="AH430" s="369"/>
      <c r="AI430" s="369"/>
      <c r="AJ430" s="369"/>
      <c r="AK430" s="369"/>
      <c r="AL430" s="369"/>
      <c r="AM430" s="369"/>
      <c r="AR430" s="63" t="s">
        <v>85</v>
      </c>
    </row>
    <row r="431" spans="5:44" ht="13.5" customHeight="1" x14ac:dyDescent="0.2">
      <c r="E431" s="70" t="s">
        <v>83</v>
      </c>
      <c r="F431" s="67"/>
      <c r="G431" s="67"/>
      <c r="H431" s="67"/>
      <c r="I431" s="63"/>
      <c r="J431" s="63"/>
      <c r="K431" s="63"/>
      <c r="L431" s="63"/>
      <c r="M431" s="63"/>
      <c r="N431" s="63"/>
      <c r="O431" s="63"/>
      <c r="P431" s="63"/>
      <c r="Q431" s="63"/>
      <c r="R431" s="63"/>
      <c r="S431" s="63"/>
      <c r="T431" s="63"/>
      <c r="U431" s="63"/>
      <c r="V431" s="63"/>
      <c r="W431" s="63"/>
      <c r="X431" s="63"/>
    </row>
    <row r="432" spans="5:44" ht="13.5" customHeight="1" x14ac:dyDescent="0.2">
      <c r="F432" s="362" t="s">
        <v>3146</v>
      </c>
      <c r="G432" s="362"/>
      <c r="H432" s="70"/>
      <c r="I432" s="354"/>
      <c r="J432" s="365"/>
      <c r="K432" s="365"/>
      <c r="L432" s="354">
        <v>0</v>
      </c>
      <c r="M432" s="354"/>
      <c r="N432" s="354"/>
      <c r="O432" s="53"/>
      <c r="P432" s="53"/>
      <c r="Q432" s="354">
        <v>0</v>
      </c>
      <c r="R432" s="354"/>
      <c r="S432" s="354"/>
      <c r="T432" s="354"/>
      <c r="U432" s="354"/>
      <c r="V432" s="354"/>
      <c r="W432" s="53"/>
      <c r="X432" s="79"/>
      <c r="Y432" s="354">
        <v>0</v>
      </c>
      <c r="Z432" s="354"/>
      <c r="AA432" s="354"/>
      <c r="AB432" s="39"/>
      <c r="AC432" s="354">
        <v>0</v>
      </c>
      <c r="AD432" s="354"/>
      <c r="AE432" s="354"/>
      <c r="AF432" s="354"/>
      <c r="AG432" s="354"/>
      <c r="AH432" s="354"/>
      <c r="AI432" s="354"/>
      <c r="AJ432" s="354"/>
      <c r="AK432" s="354"/>
      <c r="AL432" s="354"/>
      <c r="AM432" s="354"/>
      <c r="AN432" s="39"/>
      <c r="AO432" s="39"/>
      <c r="AP432" s="39"/>
      <c r="AQ432" s="364">
        <f>SUM(L432:AM432)</f>
        <v>0</v>
      </c>
      <c r="AR432" s="364"/>
    </row>
    <row r="433" spans="5:44" ht="13.5" customHeight="1" x14ac:dyDescent="0.2">
      <c r="E433" s="70"/>
      <c r="F433" s="362" t="s">
        <v>3147</v>
      </c>
      <c r="G433" s="362"/>
      <c r="H433" s="70"/>
      <c r="I433" s="354"/>
      <c r="J433" s="365"/>
      <c r="K433" s="365"/>
      <c r="L433" s="354">
        <v>0</v>
      </c>
      <c r="M433" s="354"/>
      <c r="N433" s="354"/>
      <c r="O433" s="53"/>
      <c r="P433" s="53"/>
      <c r="Q433" s="354">
        <v>0</v>
      </c>
      <c r="R433" s="354"/>
      <c r="S433" s="354"/>
      <c r="T433" s="354"/>
      <c r="U433" s="354"/>
      <c r="V433" s="354"/>
      <c r="W433" s="80"/>
      <c r="X433" s="81"/>
      <c r="Y433" s="354">
        <v>0</v>
      </c>
      <c r="Z433" s="354"/>
      <c r="AA433" s="354"/>
      <c r="AB433" s="39"/>
      <c r="AC433" s="354">
        <v>0</v>
      </c>
      <c r="AD433" s="354"/>
      <c r="AE433" s="354"/>
      <c r="AF433" s="354"/>
      <c r="AG433" s="354"/>
      <c r="AH433" s="354"/>
      <c r="AI433" s="354"/>
      <c r="AJ433" s="354"/>
      <c r="AK433" s="354"/>
      <c r="AL433" s="354"/>
      <c r="AM433" s="354"/>
      <c r="AN433" s="39"/>
      <c r="AO433" s="39"/>
      <c r="AP433" s="39"/>
      <c r="AQ433" s="364">
        <f t="shared" ref="AQ433:AQ446" si="4">SUM(L433:AM433)</f>
        <v>0</v>
      </c>
      <c r="AR433" s="364"/>
    </row>
    <row r="434" spans="5:44" ht="13.5" customHeight="1" x14ac:dyDescent="0.2">
      <c r="E434" s="70"/>
      <c r="F434" s="362" t="s">
        <v>3148</v>
      </c>
      <c r="G434" s="362"/>
      <c r="H434" s="70"/>
      <c r="I434" s="354"/>
      <c r="J434" s="365"/>
      <c r="K434" s="365"/>
      <c r="L434" s="354">
        <v>0</v>
      </c>
      <c r="M434" s="354"/>
      <c r="N434" s="354"/>
      <c r="O434" s="53"/>
      <c r="P434" s="53"/>
      <c r="Q434" s="354">
        <v>0</v>
      </c>
      <c r="R434" s="354"/>
      <c r="S434" s="354"/>
      <c r="T434" s="354"/>
      <c r="U434" s="354"/>
      <c r="V434" s="354"/>
      <c r="W434" s="80"/>
      <c r="X434" s="81"/>
      <c r="Y434" s="354">
        <v>0</v>
      </c>
      <c r="Z434" s="354"/>
      <c r="AA434" s="354"/>
      <c r="AB434" s="39"/>
      <c r="AC434" s="354">
        <v>0</v>
      </c>
      <c r="AD434" s="354"/>
      <c r="AE434" s="354"/>
      <c r="AF434" s="354"/>
      <c r="AG434" s="354"/>
      <c r="AH434" s="354"/>
      <c r="AI434" s="354"/>
      <c r="AJ434" s="354"/>
      <c r="AK434" s="354"/>
      <c r="AL434" s="354"/>
      <c r="AM434" s="354"/>
      <c r="AN434" s="39"/>
      <c r="AO434" s="39"/>
      <c r="AP434" s="39"/>
      <c r="AQ434" s="364">
        <f t="shared" si="4"/>
        <v>0</v>
      </c>
      <c r="AR434" s="364"/>
    </row>
    <row r="435" spans="5:44" ht="13.5" customHeight="1" x14ac:dyDescent="0.2">
      <c r="E435" s="70"/>
      <c r="F435" s="362" t="s">
        <v>3149</v>
      </c>
      <c r="G435" s="362"/>
      <c r="H435" s="70"/>
      <c r="I435" s="354"/>
      <c r="J435" s="365"/>
      <c r="K435" s="365"/>
      <c r="L435" s="354">
        <v>0</v>
      </c>
      <c r="M435" s="354"/>
      <c r="N435" s="354"/>
      <c r="O435" s="53"/>
      <c r="P435" s="53"/>
      <c r="Q435" s="354">
        <v>0</v>
      </c>
      <c r="R435" s="354"/>
      <c r="S435" s="354"/>
      <c r="T435" s="354"/>
      <c r="U435" s="354"/>
      <c r="V435" s="354"/>
      <c r="W435" s="80"/>
      <c r="X435" s="81"/>
      <c r="Y435" s="354">
        <v>0</v>
      </c>
      <c r="Z435" s="354"/>
      <c r="AA435" s="354"/>
      <c r="AB435" s="39"/>
      <c r="AC435" s="354">
        <v>0</v>
      </c>
      <c r="AD435" s="354"/>
      <c r="AE435" s="354"/>
      <c r="AF435" s="354"/>
      <c r="AG435" s="354"/>
      <c r="AH435" s="354"/>
      <c r="AI435" s="354"/>
      <c r="AJ435" s="354"/>
      <c r="AK435" s="354"/>
      <c r="AL435" s="354"/>
      <c r="AM435" s="354"/>
      <c r="AN435" s="39"/>
      <c r="AO435" s="39"/>
      <c r="AP435" s="39"/>
      <c r="AQ435" s="364">
        <f t="shared" si="4"/>
        <v>0</v>
      </c>
      <c r="AR435" s="364"/>
    </row>
    <row r="436" spans="5:44" ht="13.5" customHeight="1" x14ac:dyDescent="0.2">
      <c r="E436" s="70"/>
      <c r="F436" s="362" t="s">
        <v>3150</v>
      </c>
      <c r="G436" s="362"/>
      <c r="H436" s="70"/>
      <c r="I436" s="354"/>
      <c r="J436" s="365"/>
      <c r="K436" s="365"/>
      <c r="L436" s="354">
        <v>0</v>
      </c>
      <c r="M436" s="354"/>
      <c r="N436" s="354"/>
      <c r="O436" s="53"/>
      <c r="P436" s="53"/>
      <c r="Q436" s="354">
        <v>0</v>
      </c>
      <c r="R436" s="354"/>
      <c r="S436" s="354"/>
      <c r="T436" s="354"/>
      <c r="U436" s="354"/>
      <c r="V436" s="354"/>
      <c r="W436" s="80"/>
      <c r="X436" s="81"/>
      <c r="Y436" s="354">
        <v>0</v>
      </c>
      <c r="Z436" s="354"/>
      <c r="AA436" s="354"/>
      <c r="AB436" s="39"/>
      <c r="AC436" s="354">
        <v>0</v>
      </c>
      <c r="AD436" s="354"/>
      <c r="AE436" s="354"/>
      <c r="AF436" s="354"/>
      <c r="AG436" s="354"/>
      <c r="AH436" s="354"/>
      <c r="AI436" s="354"/>
      <c r="AJ436" s="354"/>
      <c r="AK436" s="354"/>
      <c r="AL436" s="354"/>
      <c r="AM436" s="354"/>
      <c r="AN436" s="39"/>
      <c r="AO436" s="39"/>
      <c r="AP436" s="39"/>
      <c r="AQ436" s="364">
        <f t="shared" si="4"/>
        <v>0</v>
      </c>
      <c r="AR436" s="364"/>
    </row>
    <row r="437" spans="5:44" ht="13.5" customHeight="1" x14ac:dyDescent="0.2">
      <c r="E437" s="70"/>
      <c r="F437" s="362" t="s">
        <v>3151</v>
      </c>
      <c r="G437" s="362"/>
      <c r="H437" s="70"/>
      <c r="I437" s="71"/>
      <c r="J437" s="71"/>
      <c r="K437" s="71"/>
      <c r="L437" s="354">
        <v>0</v>
      </c>
      <c r="M437" s="354"/>
      <c r="N437" s="354"/>
      <c r="O437" s="71"/>
      <c r="P437" s="71"/>
      <c r="Q437" s="354">
        <v>0</v>
      </c>
      <c r="R437" s="354"/>
      <c r="S437" s="354"/>
      <c r="T437" s="354"/>
      <c r="U437" s="354"/>
      <c r="V437" s="354"/>
      <c r="W437" s="71"/>
      <c r="X437" s="64"/>
      <c r="Y437" s="354">
        <v>0</v>
      </c>
      <c r="Z437" s="354"/>
      <c r="AA437" s="354"/>
      <c r="AB437" s="39"/>
      <c r="AC437" s="354">
        <v>0</v>
      </c>
      <c r="AD437" s="354"/>
      <c r="AE437" s="354"/>
      <c r="AF437" s="354"/>
      <c r="AG437" s="354"/>
      <c r="AH437" s="354"/>
      <c r="AI437" s="354"/>
      <c r="AJ437" s="354"/>
      <c r="AK437" s="354"/>
      <c r="AL437" s="354"/>
      <c r="AM437" s="354"/>
      <c r="AN437" s="39"/>
      <c r="AO437" s="39"/>
      <c r="AP437" s="39"/>
      <c r="AQ437" s="364">
        <f t="shared" si="4"/>
        <v>0</v>
      </c>
      <c r="AR437" s="364"/>
    </row>
    <row r="438" spans="5:44" ht="13.5" customHeight="1" x14ac:dyDescent="0.2">
      <c r="E438" s="70"/>
      <c r="F438" s="362" t="s">
        <v>3152</v>
      </c>
      <c r="G438" s="362"/>
      <c r="H438" s="70"/>
      <c r="I438" s="71"/>
      <c r="J438" s="71"/>
      <c r="K438" s="71"/>
      <c r="L438" s="354">
        <v>0</v>
      </c>
      <c r="M438" s="354"/>
      <c r="N438" s="354"/>
      <c r="O438" s="71"/>
      <c r="P438" s="71"/>
      <c r="Q438" s="354">
        <v>0</v>
      </c>
      <c r="R438" s="354"/>
      <c r="S438" s="354"/>
      <c r="T438" s="354"/>
      <c r="U438" s="354"/>
      <c r="V438" s="354"/>
      <c r="W438" s="71"/>
      <c r="X438" s="71"/>
      <c r="Y438" s="354">
        <v>0</v>
      </c>
      <c r="Z438" s="354"/>
      <c r="AA438" s="354"/>
      <c r="AB438" s="39"/>
      <c r="AC438" s="354">
        <v>0</v>
      </c>
      <c r="AD438" s="354"/>
      <c r="AE438" s="354"/>
      <c r="AF438" s="354"/>
      <c r="AG438" s="354"/>
      <c r="AH438" s="354"/>
      <c r="AI438" s="354"/>
      <c r="AJ438" s="354"/>
      <c r="AK438" s="354"/>
      <c r="AL438" s="354"/>
      <c r="AM438" s="354"/>
      <c r="AN438" s="39"/>
      <c r="AO438" s="39"/>
      <c r="AP438" s="39"/>
      <c r="AQ438" s="364">
        <f t="shared" si="4"/>
        <v>0</v>
      </c>
      <c r="AR438" s="364"/>
    </row>
    <row r="439" spans="5:44" ht="13.5" customHeight="1" x14ac:dyDescent="0.2">
      <c r="E439" s="70"/>
      <c r="F439" s="362" t="s">
        <v>3153</v>
      </c>
      <c r="G439" s="362"/>
      <c r="H439" s="70"/>
      <c r="I439" s="71"/>
      <c r="J439" s="71"/>
      <c r="K439" s="71"/>
      <c r="L439" s="354">
        <v>0</v>
      </c>
      <c r="M439" s="354"/>
      <c r="N439" s="354"/>
      <c r="O439" s="71"/>
      <c r="P439" s="71"/>
      <c r="Q439" s="354">
        <v>0</v>
      </c>
      <c r="R439" s="354"/>
      <c r="S439" s="354"/>
      <c r="T439" s="354"/>
      <c r="U439" s="354"/>
      <c r="V439" s="354"/>
      <c r="W439" s="71"/>
      <c r="X439" s="354">
        <v>0</v>
      </c>
      <c r="Y439" s="354"/>
      <c r="Z439" s="354"/>
      <c r="AA439" s="354"/>
      <c r="AB439" s="39"/>
      <c r="AC439" s="354">
        <v>0</v>
      </c>
      <c r="AD439" s="354"/>
      <c r="AE439" s="354"/>
      <c r="AF439" s="354"/>
      <c r="AG439" s="354"/>
      <c r="AH439" s="354"/>
      <c r="AI439" s="354"/>
      <c r="AJ439" s="354"/>
      <c r="AK439" s="354"/>
      <c r="AL439" s="354"/>
      <c r="AM439" s="354"/>
      <c r="AN439" s="39"/>
      <c r="AO439" s="39"/>
      <c r="AP439" s="39"/>
      <c r="AQ439" s="364">
        <f t="shared" si="4"/>
        <v>0</v>
      </c>
      <c r="AR439" s="364"/>
    </row>
    <row r="440" spans="5:44" ht="13.5" customHeight="1" x14ac:dyDescent="0.2">
      <c r="E440" s="70"/>
      <c r="F440" s="362" t="s">
        <v>3154</v>
      </c>
      <c r="G440" s="362"/>
      <c r="H440" s="70"/>
      <c r="I440" s="71"/>
      <c r="J440" s="71"/>
      <c r="K440" s="71"/>
      <c r="L440" s="354">
        <v>0</v>
      </c>
      <c r="M440" s="354"/>
      <c r="N440" s="354"/>
      <c r="O440" s="71"/>
      <c r="P440" s="71"/>
      <c r="Q440" s="354">
        <v>0</v>
      </c>
      <c r="R440" s="354"/>
      <c r="S440" s="354"/>
      <c r="T440" s="354"/>
      <c r="U440" s="354"/>
      <c r="V440" s="354"/>
      <c r="W440" s="71"/>
      <c r="X440" s="354">
        <v>0</v>
      </c>
      <c r="Y440" s="354"/>
      <c r="Z440" s="354"/>
      <c r="AA440" s="354"/>
      <c r="AB440" s="39"/>
      <c r="AC440" s="354">
        <v>0</v>
      </c>
      <c r="AD440" s="354"/>
      <c r="AE440" s="354"/>
      <c r="AF440" s="354"/>
      <c r="AG440" s="354"/>
      <c r="AH440" s="354"/>
      <c r="AI440" s="354"/>
      <c r="AJ440" s="354"/>
      <c r="AK440" s="354"/>
      <c r="AL440" s="354"/>
      <c r="AM440" s="354"/>
      <c r="AN440" s="39"/>
      <c r="AO440" s="39"/>
      <c r="AP440" s="39"/>
      <c r="AQ440" s="364">
        <f t="shared" si="4"/>
        <v>0</v>
      </c>
      <c r="AR440" s="364"/>
    </row>
    <row r="441" spans="5:44" ht="13.5" customHeight="1" x14ac:dyDescent="0.2">
      <c r="E441" s="70"/>
      <c r="F441" s="362" t="s">
        <v>3155</v>
      </c>
      <c r="G441" s="362"/>
      <c r="H441" s="70"/>
      <c r="I441" s="71"/>
      <c r="J441" s="71"/>
      <c r="K441" s="71"/>
      <c r="L441" s="354">
        <v>0</v>
      </c>
      <c r="M441" s="354"/>
      <c r="N441" s="354"/>
      <c r="O441" s="71"/>
      <c r="P441" s="71"/>
      <c r="Q441" s="354">
        <v>0</v>
      </c>
      <c r="R441" s="354"/>
      <c r="S441" s="354"/>
      <c r="T441" s="354"/>
      <c r="U441" s="354"/>
      <c r="V441" s="354"/>
      <c r="W441" s="71"/>
      <c r="X441" s="354">
        <v>0</v>
      </c>
      <c r="Y441" s="354"/>
      <c r="Z441" s="354"/>
      <c r="AA441" s="354"/>
      <c r="AB441" s="39"/>
      <c r="AC441" s="354">
        <v>0</v>
      </c>
      <c r="AD441" s="354"/>
      <c r="AE441" s="354"/>
      <c r="AF441" s="354"/>
      <c r="AG441" s="354"/>
      <c r="AH441" s="354"/>
      <c r="AI441" s="354"/>
      <c r="AJ441" s="354"/>
      <c r="AK441" s="354"/>
      <c r="AL441" s="354"/>
      <c r="AM441" s="354"/>
      <c r="AN441" s="39"/>
      <c r="AO441" s="39"/>
      <c r="AP441" s="39"/>
      <c r="AQ441" s="364">
        <f t="shared" si="4"/>
        <v>0</v>
      </c>
      <c r="AR441" s="364"/>
    </row>
    <row r="442" spans="5:44" ht="13.5" customHeight="1" x14ac:dyDescent="0.2">
      <c r="E442" s="70"/>
      <c r="F442" s="362" t="s">
        <v>3156</v>
      </c>
      <c r="G442" s="362"/>
      <c r="H442" s="70"/>
      <c r="I442" s="71"/>
      <c r="J442" s="71"/>
      <c r="K442" s="71"/>
      <c r="L442" s="354">
        <v>0</v>
      </c>
      <c r="M442" s="354"/>
      <c r="N442" s="354"/>
      <c r="O442" s="71"/>
      <c r="P442" s="71"/>
      <c r="Q442" s="354">
        <v>0</v>
      </c>
      <c r="R442" s="354"/>
      <c r="S442" s="354"/>
      <c r="T442" s="354"/>
      <c r="U442" s="354"/>
      <c r="V442" s="354"/>
      <c r="W442" s="71"/>
      <c r="X442" s="354">
        <v>0</v>
      </c>
      <c r="Y442" s="354"/>
      <c r="Z442" s="354"/>
      <c r="AA442" s="354"/>
      <c r="AB442" s="39"/>
      <c r="AC442" s="354">
        <v>0</v>
      </c>
      <c r="AD442" s="354"/>
      <c r="AE442" s="354"/>
      <c r="AF442" s="354"/>
      <c r="AG442" s="354"/>
      <c r="AH442" s="354"/>
      <c r="AI442" s="354"/>
      <c r="AJ442" s="354"/>
      <c r="AK442" s="354"/>
      <c r="AL442" s="354"/>
      <c r="AM442" s="354"/>
      <c r="AN442" s="39"/>
      <c r="AO442" s="39"/>
      <c r="AP442" s="39"/>
      <c r="AQ442" s="364">
        <f t="shared" si="4"/>
        <v>0</v>
      </c>
      <c r="AR442" s="364"/>
    </row>
    <row r="443" spans="5:44" ht="13.5" customHeight="1" x14ac:dyDescent="0.2">
      <c r="E443" s="70"/>
      <c r="F443" s="362" t="s">
        <v>3157</v>
      </c>
      <c r="G443" s="362"/>
      <c r="H443" s="70"/>
      <c r="I443" s="71"/>
      <c r="J443" s="71"/>
      <c r="K443" s="71"/>
      <c r="L443" s="354">
        <v>0</v>
      </c>
      <c r="M443" s="354"/>
      <c r="N443" s="354"/>
      <c r="O443" s="71"/>
      <c r="P443" s="71"/>
      <c r="Q443" s="354">
        <v>0</v>
      </c>
      <c r="R443" s="354"/>
      <c r="S443" s="354"/>
      <c r="T443" s="354"/>
      <c r="U443" s="354"/>
      <c r="V443" s="354"/>
      <c r="W443" s="71"/>
      <c r="X443" s="354">
        <v>0</v>
      </c>
      <c r="Y443" s="354"/>
      <c r="Z443" s="354"/>
      <c r="AA443" s="354"/>
      <c r="AB443" s="39"/>
      <c r="AC443" s="354">
        <v>0</v>
      </c>
      <c r="AD443" s="354"/>
      <c r="AE443" s="354"/>
      <c r="AF443" s="354"/>
      <c r="AG443" s="354"/>
      <c r="AH443" s="354"/>
      <c r="AI443" s="354"/>
      <c r="AJ443" s="354"/>
      <c r="AK443" s="354"/>
      <c r="AL443" s="354"/>
      <c r="AM443" s="354"/>
      <c r="AN443" s="39"/>
      <c r="AO443" s="39"/>
      <c r="AP443" s="39"/>
      <c r="AQ443" s="364">
        <f t="shared" si="4"/>
        <v>0</v>
      </c>
      <c r="AR443" s="364"/>
    </row>
    <row r="444" spans="5:44" ht="13.5" customHeight="1" x14ac:dyDescent="0.2">
      <c r="E444" s="70"/>
      <c r="F444" s="362" t="s">
        <v>3158</v>
      </c>
      <c r="G444" s="362"/>
      <c r="H444" s="70"/>
      <c r="I444" s="71"/>
      <c r="J444" s="71"/>
      <c r="K444" s="71"/>
      <c r="L444" s="354">
        <v>0</v>
      </c>
      <c r="M444" s="354"/>
      <c r="N444" s="354"/>
      <c r="O444" s="71"/>
      <c r="P444" s="71"/>
      <c r="Q444" s="354">
        <v>0</v>
      </c>
      <c r="R444" s="354"/>
      <c r="S444" s="354"/>
      <c r="T444" s="354"/>
      <c r="U444" s="354"/>
      <c r="V444" s="354"/>
      <c r="W444" s="71"/>
      <c r="X444" s="354">
        <v>0</v>
      </c>
      <c r="Y444" s="354"/>
      <c r="Z444" s="354"/>
      <c r="AA444" s="354"/>
      <c r="AB444" s="39"/>
      <c r="AC444" s="354">
        <v>0</v>
      </c>
      <c r="AD444" s="354"/>
      <c r="AE444" s="354"/>
      <c r="AF444" s="354"/>
      <c r="AG444" s="354"/>
      <c r="AH444" s="354"/>
      <c r="AI444" s="354"/>
      <c r="AJ444" s="354"/>
      <c r="AK444" s="354"/>
      <c r="AL444" s="354"/>
      <c r="AM444" s="354"/>
      <c r="AN444" s="39"/>
      <c r="AO444" s="39"/>
      <c r="AP444" s="39"/>
      <c r="AQ444" s="364">
        <f t="shared" si="4"/>
        <v>0</v>
      </c>
      <c r="AR444" s="364"/>
    </row>
    <row r="445" spans="5:44" ht="13.5" customHeight="1" x14ac:dyDescent="0.2">
      <c r="E445" s="70"/>
      <c r="F445" s="362" t="s">
        <v>3159</v>
      </c>
      <c r="G445" s="362"/>
      <c r="H445" s="70"/>
      <c r="I445" s="72"/>
      <c r="J445" s="72"/>
      <c r="K445" s="72"/>
      <c r="L445" s="363">
        <v>0</v>
      </c>
      <c r="M445" s="363"/>
      <c r="N445" s="363"/>
      <c r="O445" s="72"/>
      <c r="P445" s="72"/>
      <c r="Q445" s="354">
        <v>0</v>
      </c>
      <c r="R445" s="354"/>
      <c r="S445" s="354"/>
      <c r="T445" s="354"/>
      <c r="U445" s="354"/>
      <c r="V445" s="354"/>
      <c r="W445" s="71"/>
      <c r="X445" s="354">
        <v>0</v>
      </c>
      <c r="Y445" s="354"/>
      <c r="Z445" s="354"/>
      <c r="AA445" s="354"/>
      <c r="AB445" s="39"/>
      <c r="AC445" s="354">
        <v>0</v>
      </c>
      <c r="AD445" s="354"/>
      <c r="AE445" s="354"/>
      <c r="AF445" s="354"/>
      <c r="AG445" s="354"/>
      <c r="AH445" s="354"/>
      <c r="AI445" s="354"/>
      <c r="AJ445" s="354"/>
      <c r="AK445" s="354"/>
      <c r="AL445" s="354"/>
      <c r="AM445" s="354"/>
      <c r="AN445" s="39"/>
      <c r="AO445" s="39"/>
      <c r="AP445" s="39"/>
      <c r="AQ445" s="364">
        <f t="shared" si="4"/>
        <v>0</v>
      </c>
      <c r="AR445" s="364"/>
    </row>
    <row r="446" spans="5:44" ht="13.5" customHeight="1" thickBot="1" x14ac:dyDescent="0.25">
      <c r="E446" s="74"/>
      <c r="F446" s="360" t="s">
        <v>85</v>
      </c>
      <c r="G446" s="360"/>
      <c r="H446" s="74"/>
      <c r="I446" s="75"/>
      <c r="J446" s="75"/>
      <c r="K446" s="75"/>
      <c r="L446" s="361">
        <f>SUM(L432:N445)</f>
        <v>0</v>
      </c>
      <c r="M446" s="361"/>
      <c r="N446" s="361"/>
      <c r="O446" s="75"/>
      <c r="P446" s="75"/>
      <c r="Q446" s="345">
        <f>SUM(Q432:V445)</f>
        <v>0</v>
      </c>
      <c r="R446" s="345"/>
      <c r="S446" s="345"/>
      <c r="T446" s="345"/>
      <c r="U446" s="345"/>
      <c r="V446" s="345"/>
      <c r="W446" s="82"/>
      <c r="X446" s="82"/>
      <c r="Y446" s="345">
        <f>SUM(X432:AA445)</f>
        <v>0</v>
      </c>
      <c r="Z446" s="345"/>
      <c r="AA446" s="345"/>
      <c r="AB446" s="77"/>
      <c r="AC446" s="345">
        <f>SUM(AC432:AM445)</f>
        <v>0</v>
      </c>
      <c r="AD446" s="345"/>
      <c r="AE446" s="345"/>
      <c r="AF446" s="345"/>
      <c r="AG446" s="345"/>
      <c r="AH446" s="345"/>
      <c r="AI446" s="345"/>
      <c r="AJ446" s="345"/>
      <c r="AK446" s="345"/>
      <c r="AL446" s="345"/>
      <c r="AM446" s="345"/>
      <c r="AN446" s="77"/>
      <c r="AO446" s="77"/>
      <c r="AP446" s="77"/>
      <c r="AQ446" s="346">
        <f t="shared" si="4"/>
        <v>0</v>
      </c>
      <c r="AR446" s="347"/>
    </row>
    <row r="447" spans="5:44" ht="13.5" thickTop="1" x14ac:dyDescent="0.2"/>
    <row r="448" spans="5:44" ht="12.6" customHeight="1" x14ac:dyDescent="0.2">
      <c r="E448" s="324" t="s">
        <v>3162</v>
      </c>
      <c r="F448" s="324"/>
      <c r="G448" s="324"/>
      <c r="H448" s="324"/>
      <c r="I448" s="324"/>
      <c r="J448" s="324"/>
      <c r="K448" s="324"/>
      <c r="L448" s="324"/>
      <c r="M448" s="324"/>
      <c r="N448" s="324"/>
      <c r="O448" s="324"/>
      <c r="P448" s="324"/>
      <c r="Q448" s="324"/>
      <c r="R448" s="324"/>
      <c r="S448" s="324"/>
      <c r="T448" s="324"/>
      <c r="U448" s="324"/>
      <c r="V448" s="324"/>
      <c r="W448" s="324"/>
      <c r="X448" s="324"/>
      <c r="Y448" s="324"/>
      <c r="Z448" s="324"/>
      <c r="AA448" s="324"/>
      <c r="AB448" s="324"/>
      <c r="AC448" s="324"/>
      <c r="AD448" s="324"/>
      <c r="AE448" s="324"/>
      <c r="AF448" s="324"/>
      <c r="AG448" s="324"/>
      <c r="AH448" s="324"/>
      <c r="AI448" s="324"/>
      <c r="AJ448" s="324"/>
      <c r="AK448" s="324"/>
      <c r="AL448" s="324"/>
      <c r="AM448" s="324"/>
      <c r="AN448" s="324"/>
      <c r="AO448" s="324"/>
      <c r="AP448" s="324"/>
      <c r="AQ448" s="324"/>
      <c r="AR448" s="324"/>
    </row>
    <row r="449" spans="5:44" ht="13.5" customHeight="1" x14ac:dyDescent="0.2">
      <c r="E449" s="359" t="s">
        <v>3145</v>
      </c>
      <c r="F449" s="359"/>
      <c r="G449" s="83"/>
      <c r="H449" s="44"/>
      <c r="I449" s="44"/>
      <c r="J449" s="83"/>
      <c r="K449" s="44"/>
      <c r="L449" s="44"/>
      <c r="S449" s="44"/>
      <c r="W449" s="44"/>
      <c r="X449" s="44"/>
      <c r="Y449" s="44"/>
      <c r="Z449" s="44"/>
    </row>
    <row r="450" spans="5:44" ht="13.5" customHeight="1" x14ac:dyDescent="0.2">
      <c r="E450" s="67"/>
      <c r="F450" s="44"/>
      <c r="G450" s="359" t="s">
        <v>3163</v>
      </c>
      <c r="H450" s="359"/>
      <c r="I450" s="359"/>
      <c r="J450" s="359" t="s">
        <v>3164</v>
      </c>
      <c r="K450" s="359"/>
      <c r="L450" s="359"/>
      <c r="M450" s="359" t="s">
        <v>3165</v>
      </c>
      <c r="N450" s="359"/>
      <c r="O450" s="359"/>
      <c r="P450" s="359"/>
      <c r="Q450" s="359" t="s">
        <v>3166</v>
      </c>
      <c r="R450" s="359"/>
      <c r="S450" s="359"/>
      <c r="T450" s="359"/>
      <c r="U450" s="359"/>
      <c r="V450" s="359"/>
      <c r="W450" s="44"/>
      <c r="X450" s="44"/>
      <c r="Y450" s="359" t="s">
        <v>3167</v>
      </c>
      <c r="Z450" s="359"/>
      <c r="AA450" s="359"/>
      <c r="AC450" s="359" t="s">
        <v>3168</v>
      </c>
      <c r="AD450" s="359"/>
      <c r="AE450" s="359"/>
      <c r="AF450" s="359"/>
      <c r="AG450" s="359"/>
      <c r="AH450" s="359"/>
      <c r="AI450" s="359"/>
      <c r="AJ450" s="359"/>
      <c r="AK450" s="359"/>
      <c r="AL450" s="359"/>
      <c r="AM450" s="359"/>
      <c r="AR450" s="63" t="s">
        <v>85</v>
      </c>
    </row>
    <row r="451" spans="5:44" ht="13.5" customHeight="1" x14ac:dyDescent="0.2">
      <c r="E451" s="357" t="s">
        <v>3146</v>
      </c>
      <c r="F451" s="320"/>
      <c r="G451" s="354">
        <v>1332139.51</v>
      </c>
      <c r="H451" s="320"/>
      <c r="I451" s="320"/>
      <c r="J451" s="354">
        <v>579379.42000000004</v>
      </c>
      <c r="K451" s="320"/>
      <c r="L451" s="320"/>
      <c r="M451" s="354">
        <v>735908.09</v>
      </c>
      <c r="N451" s="354"/>
      <c r="O451" s="354"/>
      <c r="P451" s="354"/>
      <c r="Q451" s="354">
        <v>258396.68</v>
      </c>
      <c r="R451" s="354"/>
      <c r="S451" s="354"/>
      <c r="T451" s="354"/>
      <c r="U451" s="354"/>
      <c r="V451" s="354"/>
      <c r="W451" s="44"/>
      <c r="X451" s="84"/>
      <c r="Y451" s="354">
        <v>246114.93</v>
      </c>
      <c r="Z451" s="358"/>
      <c r="AA451" s="358"/>
      <c r="AC451" s="354">
        <v>889430.15</v>
      </c>
      <c r="AD451" s="354"/>
      <c r="AE451" s="354"/>
      <c r="AF451" s="354"/>
      <c r="AG451" s="354"/>
      <c r="AH451" s="354"/>
      <c r="AI451" s="354"/>
      <c r="AJ451" s="354"/>
      <c r="AK451" s="354"/>
      <c r="AL451" s="354"/>
      <c r="AM451" s="354"/>
      <c r="AQ451" s="355">
        <f>SUM(G451:AM451)</f>
        <v>4041368.7800000003</v>
      </c>
      <c r="AR451" s="356"/>
    </row>
    <row r="452" spans="5:44" ht="13.5" customHeight="1" x14ac:dyDescent="0.2">
      <c r="E452" s="357" t="s">
        <v>3147</v>
      </c>
      <c r="F452" s="320"/>
      <c r="G452" s="354">
        <v>197114.4</v>
      </c>
      <c r="H452" s="320"/>
      <c r="I452" s="320"/>
      <c r="J452" s="354">
        <v>1315062.06</v>
      </c>
      <c r="K452" s="320"/>
      <c r="L452" s="320"/>
      <c r="M452" s="354">
        <v>1040259.72</v>
      </c>
      <c r="N452" s="354"/>
      <c r="O452" s="354"/>
      <c r="P452" s="354"/>
      <c r="Q452" s="354">
        <v>1356579.34</v>
      </c>
      <c r="R452" s="354"/>
      <c r="S452" s="354"/>
      <c r="T452" s="354"/>
      <c r="U452" s="354"/>
      <c r="V452" s="354"/>
      <c r="W452" s="44"/>
      <c r="X452" s="84"/>
      <c r="Y452" s="354">
        <v>1186104.1399999999</v>
      </c>
      <c r="Z452" s="358"/>
      <c r="AA452" s="358"/>
      <c r="AC452" s="354">
        <v>426202.55</v>
      </c>
      <c r="AD452" s="354"/>
      <c r="AE452" s="354"/>
      <c r="AF452" s="354"/>
      <c r="AG452" s="354"/>
      <c r="AH452" s="354"/>
      <c r="AI452" s="354"/>
      <c r="AJ452" s="354"/>
      <c r="AK452" s="354"/>
      <c r="AL452" s="354"/>
      <c r="AM452" s="354"/>
      <c r="AQ452" s="355">
        <f t="shared" ref="AQ452:AQ465" si="5">SUM(G452:AM452)</f>
        <v>5521322.209999999</v>
      </c>
      <c r="AR452" s="356"/>
    </row>
    <row r="453" spans="5:44" ht="13.5" customHeight="1" x14ac:dyDescent="0.2">
      <c r="E453" s="357" t="s">
        <v>3148</v>
      </c>
      <c r="F453" s="320"/>
      <c r="G453" s="354">
        <v>432254.78</v>
      </c>
      <c r="H453" s="320"/>
      <c r="I453" s="320"/>
      <c r="J453" s="354">
        <v>982447.14</v>
      </c>
      <c r="K453" s="320"/>
      <c r="L453" s="320"/>
      <c r="M453" s="354">
        <v>1777842.36</v>
      </c>
      <c r="N453" s="354"/>
      <c r="O453" s="354"/>
      <c r="P453" s="354"/>
      <c r="Q453" s="354">
        <v>245150.53</v>
      </c>
      <c r="R453" s="354"/>
      <c r="S453" s="354"/>
      <c r="T453" s="354"/>
      <c r="U453" s="354"/>
      <c r="V453" s="354"/>
      <c r="W453" s="44"/>
      <c r="X453" s="71"/>
      <c r="Y453" s="354">
        <v>1642266</v>
      </c>
      <c r="Z453" s="358"/>
      <c r="AA453" s="358"/>
      <c r="AC453" s="354">
        <v>1715435.78</v>
      </c>
      <c r="AD453" s="354"/>
      <c r="AE453" s="354"/>
      <c r="AF453" s="354"/>
      <c r="AG453" s="354"/>
      <c r="AH453" s="354"/>
      <c r="AI453" s="354"/>
      <c r="AJ453" s="354"/>
      <c r="AK453" s="354"/>
      <c r="AL453" s="354"/>
      <c r="AM453" s="354"/>
      <c r="AQ453" s="355">
        <f t="shared" si="5"/>
        <v>6795396.5900000008</v>
      </c>
      <c r="AR453" s="356"/>
    </row>
    <row r="454" spans="5:44" ht="13.5" customHeight="1" x14ac:dyDescent="0.2">
      <c r="E454" s="357" t="s">
        <v>3149</v>
      </c>
      <c r="F454" s="320"/>
      <c r="G454" s="354">
        <v>2678556.88</v>
      </c>
      <c r="H454" s="320"/>
      <c r="I454" s="320"/>
      <c r="J454" s="354">
        <v>3651093.09</v>
      </c>
      <c r="K454" s="320"/>
      <c r="L454" s="320"/>
      <c r="M454" s="354">
        <v>4806331.1100000003</v>
      </c>
      <c r="N454" s="354"/>
      <c r="O454" s="354"/>
      <c r="P454" s="354"/>
      <c r="Q454" s="354">
        <v>6022159.0300000003</v>
      </c>
      <c r="R454" s="354"/>
      <c r="S454" s="354"/>
      <c r="T454" s="354"/>
      <c r="U454" s="354"/>
      <c r="V454" s="354"/>
      <c r="W454" s="44"/>
      <c r="X454" s="354">
        <v>3581578.68</v>
      </c>
      <c r="Y454" s="354"/>
      <c r="Z454" s="354"/>
      <c r="AA454" s="354"/>
      <c r="AC454" s="354">
        <v>3395324.54</v>
      </c>
      <c r="AD454" s="354"/>
      <c r="AE454" s="354"/>
      <c r="AF454" s="354"/>
      <c r="AG454" s="354"/>
      <c r="AH454" s="354"/>
      <c r="AI454" s="354"/>
      <c r="AJ454" s="354"/>
      <c r="AK454" s="354"/>
      <c r="AL454" s="354"/>
      <c r="AM454" s="354"/>
      <c r="AQ454" s="355">
        <f t="shared" si="5"/>
        <v>24135043.329999998</v>
      </c>
      <c r="AR454" s="356"/>
    </row>
    <row r="455" spans="5:44" ht="13.5" customHeight="1" x14ac:dyDescent="0.2">
      <c r="E455" s="357" t="s">
        <v>3150</v>
      </c>
      <c r="F455" s="320"/>
      <c r="G455" s="354">
        <v>3309283.51</v>
      </c>
      <c r="H455" s="320"/>
      <c r="I455" s="320"/>
      <c r="J455" s="354">
        <v>3789958.4</v>
      </c>
      <c r="K455" s="320"/>
      <c r="L455" s="320"/>
      <c r="M455" s="354">
        <v>6857939.0800000001</v>
      </c>
      <c r="N455" s="354"/>
      <c r="O455" s="354"/>
      <c r="P455" s="354"/>
      <c r="Q455" s="354">
        <v>7386109.4800000004</v>
      </c>
      <c r="R455" s="354"/>
      <c r="S455" s="354"/>
      <c r="T455" s="354"/>
      <c r="U455" s="354"/>
      <c r="V455" s="354"/>
      <c r="W455" s="44"/>
      <c r="X455" s="354">
        <v>3336132.05</v>
      </c>
      <c r="Y455" s="354"/>
      <c r="Z455" s="354"/>
      <c r="AA455" s="354"/>
      <c r="AC455" s="354">
        <v>6235622.6699999999</v>
      </c>
      <c r="AD455" s="354"/>
      <c r="AE455" s="354"/>
      <c r="AF455" s="354"/>
      <c r="AG455" s="354"/>
      <c r="AH455" s="354"/>
      <c r="AI455" s="354"/>
      <c r="AJ455" s="354"/>
      <c r="AK455" s="354"/>
      <c r="AL455" s="354"/>
      <c r="AM455" s="354"/>
      <c r="AQ455" s="355">
        <f t="shared" si="5"/>
        <v>30915045.189999998</v>
      </c>
      <c r="AR455" s="356"/>
    </row>
    <row r="456" spans="5:44" ht="13.5" customHeight="1" x14ac:dyDescent="0.2">
      <c r="E456" s="357" t="s">
        <v>3151</v>
      </c>
      <c r="F456" s="320"/>
      <c r="G456" s="354">
        <v>6480073.25</v>
      </c>
      <c r="H456" s="320"/>
      <c r="I456" s="320"/>
      <c r="J456" s="354">
        <v>5825729.8899999997</v>
      </c>
      <c r="K456" s="320"/>
      <c r="L456" s="320"/>
      <c r="M456" s="354">
        <v>9956122.6099999994</v>
      </c>
      <c r="N456" s="354"/>
      <c r="O456" s="354"/>
      <c r="P456" s="354"/>
      <c r="Q456" s="354">
        <v>11178229.220000001</v>
      </c>
      <c r="R456" s="354"/>
      <c r="S456" s="354"/>
      <c r="T456" s="354"/>
      <c r="U456" s="354"/>
      <c r="V456" s="354"/>
      <c r="W456" s="44"/>
      <c r="X456" s="354">
        <v>8515262.1099999994</v>
      </c>
      <c r="Y456" s="354"/>
      <c r="Z456" s="354"/>
      <c r="AA456" s="354"/>
      <c r="AC456" s="354">
        <v>13260820.43</v>
      </c>
      <c r="AD456" s="354"/>
      <c r="AE456" s="354"/>
      <c r="AF456" s="354"/>
      <c r="AG456" s="354"/>
      <c r="AH456" s="354"/>
      <c r="AI456" s="354"/>
      <c r="AJ456" s="354"/>
      <c r="AK456" s="354"/>
      <c r="AL456" s="354"/>
      <c r="AM456" s="354"/>
      <c r="AQ456" s="355">
        <f t="shared" si="5"/>
        <v>55216237.509999998</v>
      </c>
      <c r="AR456" s="356"/>
    </row>
    <row r="457" spans="5:44" ht="13.5" customHeight="1" x14ac:dyDescent="0.2">
      <c r="E457" s="357" t="s">
        <v>3152</v>
      </c>
      <c r="F457" s="320"/>
      <c r="G457" s="354">
        <v>6958855.2999999998</v>
      </c>
      <c r="H457" s="320"/>
      <c r="I457" s="320"/>
      <c r="J457" s="354">
        <v>9883148.8699999992</v>
      </c>
      <c r="K457" s="320"/>
      <c r="L457" s="320"/>
      <c r="M457" s="354">
        <v>19925508.640000001</v>
      </c>
      <c r="N457" s="354"/>
      <c r="O457" s="354"/>
      <c r="P457" s="354"/>
      <c r="Q457" s="354">
        <v>16317890.039999999</v>
      </c>
      <c r="R457" s="354"/>
      <c r="S457" s="354"/>
      <c r="T457" s="354"/>
      <c r="U457" s="354"/>
      <c r="V457" s="354"/>
      <c r="W457" s="44"/>
      <c r="X457" s="354">
        <v>11112585.029999999</v>
      </c>
      <c r="Y457" s="354"/>
      <c r="Z457" s="354"/>
      <c r="AA457" s="354"/>
      <c r="AC457" s="354">
        <v>10968549.26</v>
      </c>
      <c r="AD457" s="354"/>
      <c r="AE457" s="354"/>
      <c r="AF457" s="354"/>
      <c r="AG457" s="354"/>
      <c r="AH457" s="354"/>
      <c r="AI457" s="354"/>
      <c r="AJ457" s="354"/>
      <c r="AK457" s="354"/>
      <c r="AL457" s="354"/>
      <c r="AM457" s="354"/>
      <c r="AQ457" s="355">
        <f t="shared" si="5"/>
        <v>75166537.140000001</v>
      </c>
      <c r="AR457" s="356"/>
    </row>
    <row r="458" spans="5:44" ht="13.5" customHeight="1" x14ac:dyDescent="0.2">
      <c r="E458" s="357" t="s">
        <v>3153</v>
      </c>
      <c r="F458" s="320"/>
      <c r="G458" s="354">
        <v>9835917.1099999994</v>
      </c>
      <c r="H458" s="320"/>
      <c r="I458" s="320"/>
      <c r="J458" s="354">
        <v>16094306.09</v>
      </c>
      <c r="K458" s="320"/>
      <c r="L458" s="320"/>
      <c r="M458" s="354">
        <v>28921289.890000001</v>
      </c>
      <c r="N458" s="354"/>
      <c r="O458" s="354"/>
      <c r="P458" s="354"/>
      <c r="Q458" s="354">
        <v>18853872.84</v>
      </c>
      <c r="R458" s="354"/>
      <c r="S458" s="354"/>
      <c r="T458" s="354"/>
      <c r="U458" s="354"/>
      <c r="V458" s="354"/>
      <c r="W458" s="44"/>
      <c r="X458" s="354">
        <v>16815536.82</v>
      </c>
      <c r="Y458" s="354"/>
      <c r="Z458" s="354"/>
      <c r="AA458" s="354"/>
      <c r="AC458" s="354">
        <v>24914743.420000002</v>
      </c>
      <c r="AD458" s="354"/>
      <c r="AE458" s="354"/>
      <c r="AF458" s="354"/>
      <c r="AG458" s="354"/>
      <c r="AH458" s="354"/>
      <c r="AI458" s="354"/>
      <c r="AJ458" s="354"/>
      <c r="AK458" s="354"/>
      <c r="AL458" s="354"/>
      <c r="AM458" s="354"/>
      <c r="AQ458" s="355">
        <f t="shared" si="5"/>
        <v>115435666.17</v>
      </c>
      <c r="AR458" s="356"/>
    </row>
    <row r="459" spans="5:44" ht="13.5" customHeight="1" x14ac:dyDescent="0.2">
      <c r="E459" s="357" t="s">
        <v>3154</v>
      </c>
      <c r="F459" s="320"/>
      <c r="G459" s="354">
        <v>15298175.9</v>
      </c>
      <c r="H459" s="320"/>
      <c r="I459" s="320"/>
      <c r="J459" s="354">
        <v>23754256.620000001</v>
      </c>
      <c r="K459" s="320"/>
      <c r="L459" s="320"/>
      <c r="M459" s="354">
        <v>40279536.890000001</v>
      </c>
      <c r="N459" s="354"/>
      <c r="O459" s="354"/>
      <c r="P459" s="354"/>
      <c r="Q459" s="354">
        <v>28412693.460000001</v>
      </c>
      <c r="R459" s="354"/>
      <c r="S459" s="354"/>
      <c r="T459" s="354"/>
      <c r="U459" s="354"/>
      <c r="V459" s="354"/>
      <c r="W459" s="44"/>
      <c r="X459" s="354">
        <v>29896934.879999999</v>
      </c>
      <c r="Y459" s="354"/>
      <c r="Z459" s="354"/>
      <c r="AA459" s="354"/>
      <c r="AC459" s="354">
        <v>34888820.600000001</v>
      </c>
      <c r="AD459" s="354"/>
      <c r="AE459" s="354"/>
      <c r="AF459" s="354"/>
      <c r="AG459" s="354"/>
      <c r="AH459" s="354"/>
      <c r="AI459" s="354"/>
      <c r="AJ459" s="354"/>
      <c r="AK459" s="354"/>
      <c r="AL459" s="354"/>
      <c r="AM459" s="354"/>
      <c r="AQ459" s="355">
        <f t="shared" si="5"/>
        <v>172530418.34999999</v>
      </c>
      <c r="AR459" s="356"/>
    </row>
    <row r="460" spans="5:44" ht="13.5" customHeight="1" x14ac:dyDescent="0.2">
      <c r="E460" s="357" t="s">
        <v>3155</v>
      </c>
      <c r="F460" s="320"/>
      <c r="G460" s="354">
        <v>25331389.550000001</v>
      </c>
      <c r="H460" s="320"/>
      <c r="I460" s="320"/>
      <c r="J460" s="354">
        <v>31507147.350000001</v>
      </c>
      <c r="K460" s="320"/>
      <c r="L460" s="320"/>
      <c r="M460" s="354">
        <v>60096639.590000004</v>
      </c>
      <c r="N460" s="354"/>
      <c r="O460" s="354"/>
      <c r="P460" s="354"/>
      <c r="Q460" s="354">
        <v>35332122</v>
      </c>
      <c r="R460" s="354"/>
      <c r="S460" s="354"/>
      <c r="T460" s="354"/>
      <c r="U460" s="354"/>
      <c r="V460" s="354"/>
      <c r="W460" s="44"/>
      <c r="X460" s="354">
        <v>27836550.629999999</v>
      </c>
      <c r="Y460" s="354"/>
      <c r="Z460" s="354"/>
      <c r="AA460" s="354"/>
      <c r="AC460" s="354">
        <v>44767554.359999999</v>
      </c>
      <c r="AD460" s="354"/>
      <c r="AE460" s="354"/>
      <c r="AF460" s="354"/>
      <c r="AG460" s="354"/>
      <c r="AH460" s="354"/>
      <c r="AI460" s="354"/>
      <c r="AJ460" s="354"/>
      <c r="AK460" s="354"/>
      <c r="AL460" s="354"/>
      <c r="AM460" s="354"/>
      <c r="AQ460" s="355">
        <f t="shared" si="5"/>
        <v>224871403.48000002</v>
      </c>
      <c r="AR460" s="356"/>
    </row>
    <row r="461" spans="5:44" ht="13.5" customHeight="1" x14ac:dyDescent="0.2">
      <c r="E461" s="357" t="s">
        <v>3156</v>
      </c>
      <c r="F461" s="320"/>
      <c r="G461" s="354">
        <v>31027495.649999999</v>
      </c>
      <c r="H461" s="320"/>
      <c r="I461" s="320"/>
      <c r="J461" s="354">
        <v>49465907.729999997</v>
      </c>
      <c r="K461" s="320"/>
      <c r="L461" s="320"/>
      <c r="M461" s="354">
        <v>72026162.75</v>
      </c>
      <c r="N461" s="354"/>
      <c r="O461" s="354"/>
      <c r="P461" s="354"/>
      <c r="Q461" s="354">
        <v>56836246.700000003</v>
      </c>
      <c r="R461" s="354"/>
      <c r="S461" s="354"/>
      <c r="T461" s="354"/>
      <c r="U461" s="354"/>
      <c r="V461" s="354"/>
      <c r="W461" s="44"/>
      <c r="X461" s="354">
        <v>47914531.869999997</v>
      </c>
      <c r="Y461" s="354"/>
      <c r="Z461" s="354"/>
      <c r="AA461" s="354"/>
      <c r="AC461" s="354">
        <v>66373024.439999998</v>
      </c>
      <c r="AD461" s="354"/>
      <c r="AE461" s="354"/>
      <c r="AF461" s="354"/>
      <c r="AG461" s="354"/>
      <c r="AH461" s="354"/>
      <c r="AI461" s="354"/>
      <c r="AJ461" s="354"/>
      <c r="AK461" s="354"/>
      <c r="AL461" s="354"/>
      <c r="AM461" s="354"/>
      <c r="AQ461" s="355">
        <f t="shared" si="5"/>
        <v>323643369.13999999</v>
      </c>
      <c r="AR461" s="356"/>
    </row>
    <row r="462" spans="5:44" ht="13.5" customHeight="1" x14ac:dyDescent="0.2">
      <c r="E462" s="357" t="s">
        <v>3157</v>
      </c>
      <c r="F462" s="320"/>
      <c r="G462" s="354">
        <v>29490336.460000001</v>
      </c>
      <c r="H462" s="320"/>
      <c r="I462" s="320"/>
      <c r="J462" s="354">
        <v>42869472.93</v>
      </c>
      <c r="K462" s="320"/>
      <c r="L462" s="320"/>
      <c r="M462" s="354">
        <v>59775541.149999999</v>
      </c>
      <c r="N462" s="354"/>
      <c r="O462" s="354"/>
      <c r="P462" s="354"/>
      <c r="Q462" s="354">
        <v>45964925.43</v>
      </c>
      <c r="R462" s="354"/>
      <c r="S462" s="354"/>
      <c r="T462" s="354"/>
      <c r="U462" s="354"/>
      <c r="V462" s="354"/>
      <c r="W462" s="44"/>
      <c r="X462" s="354">
        <v>30989197.09</v>
      </c>
      <c r="Y462" s="354"/>
      <c r="Z462" s="354"/>
      <c r="AA462" s="354"/>
      <c r="AC462" s="354">
        <v>54118633.149999999</v>
      </c>
      <c r="AD462" s="354"/>
      <c r="AE462" s="354"/>
      <c r="AF462" s="354"/>
      <c r="AG462" s="354"/>
      <c r="AH462" s="354"/>
      <c r="AI462" s="354"/>
      <c r="AJ462" s="354"/>
      <c r="AK462" s="354"/>
      <c r="AL462" s="354"/>
      <c r="AM462" s="354"/>
      <c r="AQ462" s="355">
        <f t="shared" si="5"/>
        <v>263208106.21000001</v>
      </c>
      <c r="AR462" s="356"/>
    </row>
    <row r="463" spans="5:44" ht="13.5" customHeight="1" x14ac:dyDescent="0.2">
      <c r="E463" s="357" t="s">
        <v>3158</v>
      </c>
      <c r="F463" s="320"/>
      <c r="G463" s="354">
        <v>21929409.059999999</v>
      </c>
      <c r="H463" s="320"/>
      <c r="I463" s="320"/>
      <c r="J463" s="354">
        <v>21704026.109999999</v>
      </c>
      <c r="K463" s="320"/>
      <c r="L463" s="320"/>
      <c r="M463" s="354">
        <v>30332329.18</v>
      </c>
      <c r="N463" s="354"/>
      <c r="O463" s="354"/>
      <c r="P463" s="354"/>
      <c r="Q463" s="354">
        <v>21513834.719999999</v>
      </c>
      <c r="R463" s="354"/>
      <c r="S463" s="354"/>
      <c r="T463" s="354"/>
      <c r="U463" s="354"/>
      <c r="V463" s="354"/>
      <c r="W463" s="44"/>
      <c r="X463" s="354">
        <v>29984562.16</v>
      </c>
      <c r="Y463" s="354"/>
      <c r="Z463" s="354"/>
      <c r="AA463" s="354"/>
      <c r="AC463" s="354">
        <v>31502725.120000001</v>
      </c>
      <c r="AD463" s="354"/>
      <c r="AE463" s="354"/>
      <c r="AF463" s="354"/>
      <c r="AG463" s="354"/>
      <c r="AH463" s="354"/>
      <c r="AI463" s="354"/>
      <c r="AJ463" s="354"/>
      <c r="AK463" s="354"/>
      <c r="AL463" s="354"/>
      <c r="AM463" s="354"/>
      <c r="AQ463" s="355">
        <f t="shared" si="5"/>
        <v>156966886.34999999</v>
      </c>
      <c r="AR463" s="356"/>
    </row>
    <row r="464" spans="5:44" ht="13.5" customHeight="1" x14ac:dyDescent="0.2">
      <c r="E464" s="357" t="s">
        <v>3159</v>
      </c>
      <c r="F464" s="320"/>
      <c r="G464" s="354">
        <v>0</v>
      </c>
      <c r="H464" s="320"/>
      <c r="I464" s="320"/>
      <c r="J464" s="354">
        <v>0</v>
      </c>
      <c r="K464" s="320"/>
      <c r="L464" s="320"/>
      <c r="M464" s="354">
        <v>0</v>
      </c>
      <c r="N464" s="354"/>
      <c r="O464" s="354"/>
      <c r="P464" s="354"/>
      <c r="Q464" s="354">
        <v>0</v>
      </c>
      <c r="R464" s="354"/>
      <c r="S464" s="354"/>
      <c r="T464" s="354"/>
      <c r="U464" s="354"/>
      <c r="V464" s="354"/>
      <c r="W464" s="44"/>
      <c r="X464" s="354">
        <v>399902.63</v>
      </c>
      <c r="Y464" s="354"/>
      <c r="Z464" s="354"/>
      <c r="AA464" s="354"/>
      <c r="AC464" s="354">
        <v>0</v>
      </c>
      <c r="AD464" s="354"/>
      <c r="AE464" s="354"/>
      <c r="AF464" s="354"/>
      <c r="AG464" s="354"/>
      <c r="AH464" s="354"/>
      <c r="AI464" s="354"/>
      <c r="AJ464" s="354"/>
      <c r="AK464" s="354"/>
      <c r="AL464" s="354"/>
      <c r="AM464" s="354"/>
      <c r="AQ464" s="355">
        <f t="shared" si="5"/>
        <v>399902.63</v>
      </c>
      <c r="AR464" s="356"/>
    </row>
    <row r="465" spans="5:44" ht="13.5" customHeight="1" thickBot="1" x14ac:dyDescent="0.25">
      <c r="E465" s="350" t="s">
        <v>85</v>
      </c>
      <c r="F465" s="320"/>
      <c r="G465" s="345">
        <f>SUM(G451:I464)</f>
        <v>154301001.36000001</v>
      </c>
      <c r="H465" s="351"/>
      <c r="I465" s="351"/>
      <c r="J465" s="345">
        <f>SUM(J451:L464)</f>
        <v>211421935.69999999</v>
      </c>
      <c r="K465" s="351"/>
      <c r="L465" s="351"/>
      <c r="M465" s="345">
        <f>SUM(M451:P464)</f>
        <v>336531411.06</v>
      </c>
      <c r="N465" s="345"/>
      <c r="O465" s="345"/>
      <c r="P465" s="345"/>
      <c r="Q465" s="345">
        <f>SUM(Q451:V464)</f>
        <v>249678209.47</v>
      </c>
      <c r="R465" s="345"/>
      <c r="S465" s="345"/>
      <c r="T465" s="345"/>
      <c r="U465" s="345"/>
      <c r="V465" s="345"/>
      <c r="W465" s="85"/>
      <c r="X465" s="85"/>
      <c r="Y465" s="345">
        <f>SUM(X451:AA464)</f>
        <v>213457259.01999998</v>
      </c>
      <c r="Z465" s="345"/>
      <c r="AA465" s="345"/>
      <c r="AB465" s="86"/>
      <c r="AC465" s="86"/>
      <c r="AD465" s="345">
        <f>SUM(AC451:AM464)</f>
        <v>293456886.46999997</v>
      </c>
      <c r="AE465" s="345"/>
      <c r="AF465" s="345"/>
      <c r="AG465" s="345"/>
      <c r="AH465" s="345"/>
      <c r="AI465" s="345"/>
      <c r="AJ465" s="345"/>
      <c r="AK465" s="345"/>
      <c r="AL465" s="345"/>
      <c r="AM465" s="345"/>
      <c r="AN465" s="77"/>
      <c r="AO465" s="77"/>
      <c r="AP465" s="77"/>
      <c r="AQ465" s="346">
        <f t="shared" si="5"/>
        <v>1458846703.0800002</v>
      </c>
      <c r="AR465" s="347"/>
    </row>
    <row r="466" spans="5:44" ht="13.5" thickTop="1" x14ac:dyDescent="0.2">
      <c r="E466" s="348"/>
      <c r="F466" s="320"/>
      <c r="G466" s="349"/>
      <c r="H466" s="320"/>
      <c r="I466" s="320"/>
      <c r="J466" s="349"/>
      <c r="K466" s="320"/>
      <c r="L466" s="320"/>
      <c r="M466" s="349"/>
      <c r="N466" s="320"/>
      <c r="O466" s="349"/>
      <c r="P466" s="320"/>
      <c r="Q466" s="349"/>
      <c r="R466" s="320"/>
      <c r="S466" s="320"/>
      <c r="T466" s="87"/>
      <c r="U466" s="87"/>
      <c r="V466" s="88"/>
      <c r="W466" s="44"/>
      <c r="X466" s="44"/>
      <c r="Y466" s="44"/>
      <c r="Z466" s="44"/>
    </row>
    <row r="467" spans="5:44" ht="12.6" customHeight="1" x14ac:dyDescent="0.2">
      <c r="E467" s="324" t="s">
        <v>3169</v>
      </c>
      <c r="F467" s="324"/>
      <c r="G467" s="324"/>
      <c r="H467" s="324"/>
      <c r="I467" s="324"/>
      <c r="J467" s="324"/>
      <c r="K467" s="324"/>
      <c r="L467" s="324"/>
      <c r="M467" s="324"/>
      <c r="N467" s="324"/>
      <c r="O467" s="324"/>
      <c r="P467" s="324"/>
      <c r="Q467" s="324"/>
      <c r="R467" s="324"/>
      <c r="S467" s="324"/>
      <c r="T467" s="324"/>
      <c r="U467" s="324"/>
      <c r="V467" s="324"/>
      <c r="W467" s="324"/>
      <c r="X467" s="324"/>
      <c r="Y467" s="324"/>
      <c r="Z467" s="324"/>
      <c r="AA467" s="324"/>
      <c r="AB467" s="324"/>
      <c r="AC467" s="324"/>
      <c r="AD467" s="324"/>
      <c r="AE467" s="324"/>
      <c r="AF467" s="324"/>
      <c r="AG467" s="324"/>
      <c r="AH467" s="324"/>
      <c r="AI467" s="324"/>
      <c r="AJ467" s="324"/>
      <c r="AK467" s="324"/>
      <c r="AL467" s="324"/>
      <c r="AM467" s="324"/>
      <c r="AN467" s="324"/>
      <c r="AO467" s="324"/>
      <c r="AP467" s="324"/>
      <c r="AQ467" s="324"/>
      <c r="AR467" s="324"/>
    </row>
    <row r="468" spans="5:44" ht="14.45" customHeight="1" x14ac:dyDescent="0.2">
      <c r="E468" s="55" t="s">
        <v>3170</v>
      </c>
      <c r="F468" s="342" t="s">
        <v>3171</v>
      </c>
      <c r="G468" s="342"/>
      <c r="H468" s="52"/>
      <c r="I468" s="342" t="s">
        <v>3034</v>
      </c>
      <c r="J468" s="342"/>
      <c r="K468" s="342"/>
      <c r="L468" s="87"/>
      <c r="M468" s="87"/>
      <c r="N468" s="87"/>
      <c r="O468" s="87"/>
      <c r="P468" s="87"/>
      <c r="Q468" s="87"/>
      <c r="R468" s="87"/>
      <c r="S468" s="87"/>
      <c r="T468" s="87"/>
      <c r="U468" s="87"/>
      <c r="V468" s="87"/>
      <c r="W468" s="87"/>
      <c r="X468" s="87"/>
      <c r="Y468" s="87"/>
      <c r="Z468" s="87"/>
    </row>
    <row r="469" spans="5:44" x14ac:dyDescent="0.2">
      <c r="E469" s="78" t="s">
        <v>3020</v>
      </c>
      <c r="F469" s="78"/>
      <c r="G469" s="104" t="s">
        <v>3020</v>
      </c>
      <c r="H469" s="87"/>
      <c r="I469" s="353" t="s">
        <v>3020</v>
      </c>
      <c r="J469" s="353"/>
      <c r="K469" s="353"/>
      <c r="L469" s="87"/>
      <c r="M469" s="87"/>
      <c r="N469" s="87"/>
      <c r="O469" s="87"/>
      <c r="P469" s="87"/>
      <c r="Q469" s="87"/>
      <c r="R469" s="87"/>
      <c r="S469" s="87"/>
      <c r="T469" s="87"/>
      <c r="U469" s="87"/>
      <c r="V469" s="87"/>
      <c r="W469" s="87"/>
      <c r="X469" s="87"/>
      <c r="Y469" s="87"/>
      <c r="Z469" s="87"/>
    </row>
    <row r="470" spans="5:44" x14ac:dyDescent="0.2">
      <c r="E470" s="89" t="s">
        <v>3244</v>
      </c>
      <c r="G470" s="352">
        <v>145884670.308</v>
      </c>
      <c r="H470" s="352"/>
    </row>
    <row r="471" spans="5:44" s="289" customFormat="1" x14ac:dyDescent="0.2">
      <c r="E471" s="89"/>
      <c r="F471" s="38"/>
      <c r="G471" s="295"/>
      <c r="H471" s="295"/>
      <c r="I471" s="38"/>
      <c r="J471" s="38"/>
      <c r="K471" s="38"/>
      <c r="L471" s="38"/>
      <c r="M471" s="38"/>
      <c r="N471" s="38"/>
      <c r="O471" s="38"/>
      <c r="P471" s="38"/>
      <c r="Q471" s="38"/>
      <c r="R471" s="38"/>
      <c r="S471" s="38"/>
      <c r="T471" s="38"/>
      <c r="U471" s="38"/>
      <c r="V471" s="38"/>
      <c r="W471" s="38"/>
      <c r="X471" s="38"/>
      <c r="Y471" s="38"/>
      <c r="Z471" s="38"/>
      <c r="AA471" s="38"/>
      <c r="AB471" s="38"/>
      <c r="AC471" s="38"/>
      <c r="AD471" s="38"/>
      <c r="AE471" s="38"/>
      <c r="AF471" s="38"/>
      <c r="AG471" s="38"/>
      <c r="AH471" s="38"/>
      <c r="AI471" s="38"/>
      <c r="AJ471" s="38"/>
      <c r="AK471" s="38"/>
      <c r="AL471" s="38"/>
      <c r="AM471" s="38"/>
      <c r="AN471" s="38"/>
      <c r="AO471" s="38"/>
      <c r="AP471" s="38"/>
      <c r="AQ471" s="38"/>
      <c r="AR471" s="38"/>
    </row>
    <row r="472" spans="5:44" ht="13.5" customHeight="1" x14ac:dyDescent="0.2">
      <c r="E472" s="343" t="s">
        <v>3197</v>
      </c>
      <c r="F472" s="343"/>
      <c r="G472" s="343"/>
      <c r="H472" s="343"/>
      <c r="I472" s="343"/>
      <c r="J472" s="343"/>
      <c r="K472" s="343"/>
      <c r="L472" s="343"/>
      <c r="M472" s="343"/>
      <c r="N472" s="343"/>
      <c r="O472" s="343"/>
      <c r="P472" s="343"/>
      <c r="Q472" s="343"/>
      <c r="R472" s="343"/>
      <c r="S472" s="343"/>
      <c r="T472" s="343"/>
      <c r="U472" s="343"/>
      <c r="V472" s="343"/>
      <c r="W472" s="343"/>
      <c r="X472" s="343"/>
      <c r="Y472" s="44"/>
      <c r="Z472" s="44"/>
    </row>
    <row r="474" spans="5:44" ht="212.1" customHeight="1" x14ac:dyDescent="0.2">
      <c r="E474" s="340" t="s">
        <v>3235</v>
      </c>
      <c r="F474" s="340"/>
      <c r="G474" s="340"/>
      <c r="H474" s="340"/>
      <c r="I474" s="340"/>
      <c r="J474" s="340"/>
      <c r="K474" s="340"/>
      <c r="L474" s="340"/>
      <c r="M474" s="340"/>
      <c r="N474" s="340"/>
      <c r="O474" s="340"/>
      <c r="P474" s="340"/>
      <c r="Q474" s="340"/>
      <c r="R474" s="340"/>
      <c r="S474" s="340"/>
      <c r="T474" s="340"/>
      <c r="U474" s="340"/>
      <c r="V474" s="340"/>
      <c r="W474" s="340"/>
      <c r="X474" s="340"/>
      <c r="Y474" s="340"/>
      <c r="Z474" s="340"/>
      <c r="AA474" s="340"/>
      <c r="AB474" s="340"/>
      <c r="AC474" s="340"/>
      <c r="AD474" s="340"/>
      <c r="AE474" s="340"/>
      <c r="AF474" s="340"/>
      <c r="AG474" s="340"/>
      <c r="AH474" s="340"/>
      <c r="AI474" s="340"/>
      <c r="AJ474" s="340"/>
      <c r="AK474" s="340"/>
      <c r="AL474" s="340"/>
      <c r="AM474" s="340"/>
      <c r="AN474" s="340"/>
      <c r="AO474" s="340"/>
      <c r="AP474" s="340"/>
      <c r="AQ474" s="340"/>
      <c r="AR474" s="340"/>
    </row>
    <row r="475" spans="5:44" ht="11.25" customHeight="1" x14ac:dyDescent="0.2">
      <c r="E475" s="341" t="s">
        <v>3203</v>
      </c>
      <c r="F475" s="341"/>
      <c r="G475" s="341"/>
      <c r="H475" s="341"/>
      <c r="I475" s="341"/>
      <c r="J475" s="341"/>
      <c r="K475" s="341"/>
      <c r="L475" s="341"/>
      <c r="M475" s="341"/>
      <c r="N475" s="341"/>
      <c r="O475" s="341"/>
      <c r="P475" s="341"/>
      <c r="Q475" s="341"/>
      <c r="R475" s="341"/>
      <c r="S475" s="341"/>
      <c r="T475" s="341"/>
      <c r="U475" s="341"/>
      <c r="V475" s="341"/>
      <c r="W475" s="341"/>
      <c r="X475" s="341"/>
      <c r="Y475" s="341"/>
      <c r="Z475" s="341"/>
      <c r="AA475" s="341"/>
      <c r="AB475" s="341"/>
      <c r="AC475" s="341"/>
      <c r="AD475" s="341"/>
      <c r="AE475" s="341"/>
      <c r="AF475" s="341"/>
      <c r="AG475" s="341"/>
      <c r="AH475" s="341"/>
      <c r="AI475" s="341"/>
      <c r="AJ475" s="341"/>
      <c r="AK475" s="341"/>
      <c r="AL475" s="341"/>
      <c r="AM475" s="341"/>
      <c r="AN475" s="341"/>
      <c r="AO475" s="341"/>
      <c r="AP475" s="341"/>
      <c r="AQ475" s="341"/>
      <c r="AR475" s="341"/>
    </row>
    <row r="476" spans="5:44" x14ac:dyDescent="0.2">
      <c r="E476" s="344"/>
      <c r="F476" s="344"/>
      <c r="G476" s="344"/>
      <c r="H476" s="344"/>
      <c r="I476" s="344"/>
      <c r="J476" s="344"/>
      <c r="K476" s="344"/>
      <c r="L476" s="344"/>
      <c r="M476" s="344"/>
      <c r="N476" s="344"/>
      <c r="O476" s="344"/>
      <c r="P476" s="344"/>
      <c r="Q476" s="344"/>
      <c r="R476" s="344"/>
      <c r="S476" s="344"/>
      <c r="T476" s="344"/>
      <c r="U476" s="344"/>
      <c r="V476" s="344"/>
    </row>
    <row r="477" spans="5:44" ht="345.75" customHeight="1" x14ac:dyDescent="0.2">
      <c r="E477" s="340" t="s">
        <v>3234</v>
      </c>
      <c r="F477" s="340"/>
      <c r="G477" s="340"/>
      <c r="H477" s="340"/>
      <c r="I477" s="340"/>
      <c r="J477" s="340"/>
      <c r="K477" s="340"/>
      <c r="L477" s="340"/>
      <c r="M477" s="340"/>
      <c r="N477" s="340"/>
      <c r="O477" s="340"/>
      <c r="P477" s="340"/>
      <c r="Q477" s="340"/>
      <c r="R477" s="340"/>
      <c r="S477" s="340"/>
      <c r="T477" s="340"/>
      <c r="U477" s="340"/>
      <c r="V477" s="340"/>
      <c r="W477" s="340"/>
      <c r="X477" s="340"/>
      <c r="Y477" s="340"/>
      <c r="Z477" s="340"/>
      <c r="AA477" s="340"/>
      <c r="AB477" s="340"/>
      <c r="AC477" s="340"/>
      <c r="AD477" s="340"/>
      <c r="AE477" s="340"/>
      <c r="AF477" s="340"/>
      <c r="AG477" s="340"/>
      <c r="AH477" s="340"/>
      <c r="AI477" s="340"/>
      <c r="AJ477" s="340"/>
      <c r="AK477" s="340"/>
      <c r="AL477" s="340"/>
      <c r="AM477" s="340"/>
      <c r="AN477" s="340"/>
      <c r="AO477" s="340"/>
      <c r="AP477" s="340"/>
      <c r="AQ477" s="340"/>
      <c r="AR477" s="340"/>
    </row>
    <row r="478" spans="5:44" ht="113.45" customHeight="1" x14ac:dyDescent="0.2">
      <c r="E478" s="341" t="s">
        <v>3233</v>
      </c>
      <c r="F478" s="341"/>
      <c r="G478" s="341"/>
      <c r="H478" s="341"/>
      <c r="I478" s="341"/>
      <c r="J478" s="341"/>
      <c r="K478" s="341"/>
      <c r="L478" s="341"/>
      <c r="M478" s="341"/>
      <c r="N478" s="341"/>
      <c r="O478" s="341"/>
      <c r="P478" s="341"/>
      <c r="Q478" s="341"/>
      <c r="R478" s="341"/>
      <c r="S478" s="341"/>
      <c r="T478" s="341"/>
      <c r="U478" s="341"/>
      <c r="V478" s="341"/>
      <c r="W478" s="341"/>
      <c r="X478" s="341"/>
      <c r="Y478" s="341"/>
      <c r="Z478" s="341"/>
      <c r="AA478" s="341"/>
      <c r="AB478" s="341"/>
      <c r="AC478" s="341"/>
      <c r="AD478" s="341"/>
      <c r="AE478" s="341"/>
      <c r="AF478" s="341"/>
      <c r="AG478" s="341"/>
      <c r="AH478" s="341"/>
      <c r="AI478" s="341"/>
      <c r="AJ478" s="341"/>
      <c r="AK478" s="341"/>
      <c r="AL478" s="341"/>
      <c r="AM478" s="341"/>
      <c r="AN478" s="341"/>
      <c r="AO478" s="341"/>
      <c r="AP478" s="341"/>
      <c r="AQ478" s="341"/>
      <c r="AR478" s="341"/>
    </row>
    <row r="479" spans="5:44" ht="114" customHeight="1" x14ac:dyDescent="0.2">
      <c r="E479" s="341" t="s">
        <v>3232</v>
      </c>
      <c r="F479" s="341"/>
      <c r="G479" s="341"/>
      <c r="H479" s="341"/>
      <c r="I479" s="341"/>
      <c r="J479" s="341"/>
      <c r="K479" s="341"/>
      <c r="L479" s="341"/>
      <c r="M479" s="341"/>
      <c r="N479" s="341"/>
      <c r="O479" s="341"/>
      <c r="P479" s="341"/>
      <c r="Q479" s="341"/>
      <c r="R479" s="341"/>
      <c r="S479" s="341"/>
      <c r="T479" s="341"/>
      <c r="U479" s="341"/>
      <c r="V479" s="341"/>
      <c r="W479" s="341"/>
      <c r="X479" s="341"/>
      <c r="Y479" s="341"/>
      <c r="Z479" s="341"/>
      <c r="AA479" s="341"/>
      <c r="AB479" s="341"/>
      <c r="AC479" s="341"/>
      <c r="AD479" s="341"/>
      <c r="AE479" s="341"/>
      <c r="AF479" s="341"/>
      <c r="AG479" s="341"/>
      <c r="AH479" s="341"/>
      <c r="AI479" s="341"/>
      <c r="AJ479" s="341"/>
      <c r="AK479" s="341"/>
      <c r="AL479" s="341"/>
      <c r="AM479" s="341"/>
      <c r="AN479" s="341"/>
      <c r="AO479" s="341"/>
      <c r="AP479" s="341"/>
      <c r="AQ479" s="341"/>
      <c r="AR479" s="341"/>
    </row>
    <row r="480" spans="5:44" ht="156.75" customHeight="1" x14ac:dyDescent="0.2">
      <c r="E480" s="341" t="s">
        <v>3231</v>
      </c>
      <c r="F480" s="341"/>
      <c r="G480" s="341"/>
      <c r="H480" s="341"/>
      <c r="I480" s="341"/>
      <c r="J480" s="341"/>
      <c r="K480" s="341"/>
      <c r="L480" s="341"/>
      <c r="M480" s="341"/>
      <c r="N480" s="341"/>
      <c r="O480" s="341"/>
      <c r="P480" s="341"/>
      <c r="Q480" s="341"/>
      <c r="R480" s="341"/>
      <c r="S480" s="341"/>
      <c r="T480" s="341"/>
      <c r="U480" s="341"/>
      <c r="V480" s="341"/>
      <c r="W480" s="341"/>
      <c r="X480" s="341"/>
      <c r="Y480" s="341"/>
      <c r="Z480" s="341"/>
      <c r="AA480" s="341"/>
      <c r="AB480" s="341"/>
      <c r="AC480" s="341"/>
      <c r="AD480" s="341"/>
      <c r="AE480" s="341"/>
      <c r="AF480" s="341"/>
      <c r="AG480" s="341"/>
      <c r="AH480" s="341"/>
      <c r="AI480" s="341"/>
      <c r="AJ480" s="341"/>
      <c r="AK480" s="341"/>
      <c r="AL480" s="341"/>
      <c r="AM480" s="341"/>
      <c r="AN480" s="341"/>
      <c r="AO480" s="341"/>
      <c r="AP480" s="341"/>
      <c r="AQ480" s="341"/>
      <c r="AR480" s="341"/>
    </row>
    <row r="481" spans="5:44" s="289" customFormat="1" ht="14.45" customHeight="1" x14ac:dyDescent="0.2">
      <c r="E481" s="294"/>
      <c r="F481" s="294"/>
      <c r="G481" s="294"/>
      <c r="H481" s="294"/>
      <c r="I481" s="294"/>
      <c r="J481" s="294"/>
      <c r="K481" s="294"/>
      <c r="L481" s="294"/>
      <c r="M481" s="294"/>
      <c r="N481" s="294"/>
      <c r="O481" s="294"/>
      <c r="P481" s="294"/>
      <c r="Q481" s="294"/>
      <c r="R481" s="294"/>
      <c r="S481" s="294"/>
      <c r="T481" s="294"/>
      <c r="U481" s="294"/>
      <c r="V481" s="294"/>
      <c r="W481" s="294"/>
      <c r="X481" s="294"/>
      <c r="Y481" s="294"/>
      <c r="Z481" s="294"/>
      <c r="AA481" s="294"/>
      <c r="AB481" s="294"/>
      <c r="AC481" s="294"/>
      <c r="AD481" s="294"/>
      <c r="AE481" s="294"/>
      <c r="AF481" s="294"/>
      <c r="AG481" s="294"/>
      <c r="AH481" s="294"/>
      <c r="AI481" s="294"/>
      <c r="AJ481" s="294"/>
      <c r="AK481" s="294"/>
      <c r="AL481" s="294"/>
      <c r="AM481" s="294"/>
      <c r="AN481" s="294"/>
      <c r="AO481" s="294"/>
      <c r="AP481" s="294"/>
      <c r="AQ481" s="294"/>
      <c r="AR481" s="294"/>
    </row>
    <row r="482" spans="5:44" ht="155.25" customHeight="1" x14ac:dyDescent="0.2">
      <c r="E482" s="341" t="s">
        <v>3229</v>
      </c>
      <c r="F482" s="341"/>
      <c r="G482" s="341"/>
      <c r="H482" s="341"/>
      <c r="I482" s="341"/>
      <c r="J482" s="341"/>
      <c r="K482" s="341"/>
      <c r="L482" s="341"/>
      <c r="M482" s="341"/>
      <c r="N482" s="341"/>
      <c r="O482" s="341"/>
      <c r="P482" s="341"/>
      <c r="Q482" s="341"/>
      <c r="R482" s="341"/>
      <c r="S482" s="341"/>
      <c r="T482" s="341"/>
      <c r="U482" s="341"/>
      <c r="V482" s="341"/>
      <c r="W482" s="341"/>
      <c r="X482" s="341"/>
      <c r="Y482" s="341"/>
      <c r="Z482" s="341"/>
      <c r="AA482" s="341"/>
      <c r="AB482" s="341"/>
      <c r="AC482" s="341"/>
      <c r="AD482" s="341"/>
      <c r="AE482" s="341"/>
      <c r="AF482" s="341"/>
      <c r="AG482" s="341"/>
      <c r="AH482" s="341"/>
      <c r="AI482" s="341"/>
      <c r="AJ482" s="341"/>
      <c r="AK482" s="341"/>
      <c r="AL482" s="341"/>
      <c r="AM482" s="341"/>
      <c r="AN482" s="341"/>
      <c r="AO482" s="341"/>
      <c r="AP482" s="341"/>
      <c r="AQ482" s="341"/>
      <c r="AR482" s="341"/>
    </row>
    <row r="483" spans="5:44" s="289" customFormat="1" ht="12" customHeight="1" x14ac:dyDescent="0.2">
      <c r="E483" s="294"/>
      <c r="F483" s="294"/>
      <c r="G483" s="294"/>
      <c r="H483" s="294"/>
      <c r="I483" s="294"/>
      <c r="J483" s="294"/>
      <c r="K483" s="294"/>
      <c r="L483" s="294"/>
      <c r="M483" s="294"/>
      <c r="N483" s="294"/>
      <c r="O483" s="294"/>
      <c r="P483" s="294"/>
      <c r="Q483" s="294"/>
      <c r="R483" s="294"/>
      <c r="S483" s="294"/>
      <c r="T483" s="294"/>
      <c r="U483" s="294"/>
      <c r="V483" s="294"/>
      <c r="W483" s="294"/>
      <c r="X483" s="294"/>
      <c r="Y483" s="294"/>
      <c r="Z483" s="294"/>
      <c r="AA483" s="294"/>
      <c r="AB483" s="294"/>
      <c r="AC483" s="294"/>
      <c r="AD483" s="294"/>
      <c r="AE483" s="294"/>
      <c r="AF483" s="294"/>
      <c r="AG483" s="294"/>
      <c r="AH483" s="294"/>
      <c r="AI483" s="294"/>
      <c r="AJ483" s="294"/>
      <c r="AK483" s="294"/>
      <c r="AL483" s="294"/>
      <c r="AM483" s="294"/>
      <c r="AN483" s="294"/>
      <c r="AO483" s="294"/>
      <c r="AP483" s="294"/>
      <c r="AQ483" s="294"/>
      <c r="AR483" s="294"/>
    </row>
    <row r="484" spans="5:44" ht="168.75" customHeight="1" x14ac:dyDescent="0.2">
      <c r="E484" s="340" t="s">
        <v>3230</v>
      </c>
      <c r="F484" s="340"/>
      <c r="G484" s="340"/>
      <c r="H484" s="340"/>
      <c r="I484" s="340"/>
      <c r="J484" s="340"/>
      <c r="K484" s="340"/>
      <c r="L484" s="340"/>
      <c r="M484" s="340"/>
      <c r="N484" s="340"/>
      <c r="O484" s="340"/>
      <c r="P484" s="340"/>
      <c r="Q484" s="340"/>
      <c r="R484" s="340"/>
      <c r="S484" s="340"/>
      <c r="T484" s="340"/>
      <c r="U484" s="340"/>
      <c r="V484" s="340"/>
      <c r="W484" s="340"/>
      <c r="X484" s="340"/>
      <c r="Y484" s="340"/>
      <c r="Z484" s="340"/>
      <c r="AA484" s="340"/>
      <c r="AB484" s="340"/>
      <c r="AC484" s="340"/>
      <c r="AD484" s="340"/>
      <c r="AE484" s="340"/>
      <c r="AF484" s="340"/>
      <c r="AG484" s="340"/>
      <c r="AH484" s="340"/>
      <c r="AI484" s="340"/>
      <c r="AJ484" s="340"/>
      <c r="AK484" s="340"/>
      <c r="AL484" s="340"/>
      <c r="AM484" s="340"/>
      <c r="AN484" s="340"/>
      <c r="AO484" s="340"/>
      <c r="AP484" s="340"/>
      <c r="AQ484" s="340"/>
      <c r="AR484" s="340"/>
    </row>
  </sheetData>
  <sheetProtection sheet="1" objects="1" scenarios="1"/>
  <mergeCells count="1876">
    <mergeCell ref="M187:Q187"/>
    <mergeCell ref="M188:Q188"/>
    <mergeCell ref="M189:Q189"/>
    <mergeCell ref="M190:Q190"/>
    <mergeCell ref="M191:Q191"/>
    <mergeCell ref="AB53:AG53"/>
    <mergeCell ref="R53:AA53"/>
    <mergeCell ref="R60:AA60"/>
    <mergeCell ref="AB60:AG60"/>
    <mergeCell ref="AB76:AG76"/>
    <mergeCell ref="AB77:AG77"/>
    <mergeCell ref="A65:P65"/>
    <mergeCell ref="AB58:AG58"/>
    <mergeCell ref="AB59:AG59"/>
    <mergeCell ref="AB61:AG61"/>
    <mergeCell ref="AB65:AG65"/>
    <mergeCell ref="R58:AA58"/>
    <mergeCell ref="R59:AA59"/>
    <mergeCell ref="R61:AA61"/>
    <mergeCell ref="A66:P66"/>
    <mergeCell ref="A62:P62"/>
    <mergeCell ref="Q62:U62"/>
    <mergeCell ref="V62:Y62"/>
    <mergeCell ref="Z62:AB62"/>
    <mergeCell ref="AC62:AF62"/>
    <mergeCell ref="R64:AA64"/>
    <mergeCell ref="AB64:AL64"/>
    <mergeCell ref="A61:P61"/>
    <mergeCell ref="V63:Y63"/>
    <mergeCell ref="Z63:AB63"/>
    <mergeCell ref="AC63:AF63"/>
    <mergeCell ref="A64:P64"/>
    <mergeCell ref="F10:G10"/>
    <mergeCell ref="H10:J10"/>
    <mergeCell ref="C11:E11"/>
    <mergeCell ref="F11:G11"/>
    <mergeCell ref="H11:J11"/>
    <mergeCell ref="K11:L11"/>
    <mergeCell ref="M11:O11"/>
    <mergeCell ref="P11:T11"/>
    <mergeCell ref="C10:E10"/>
    <mergeCell ref="B16:M16"/>
    <mergeCell ref="N16:R16"/>
    <mergeCell ref="B17:M17"/>
    <mergeCell ref="N17:R17"/>
    <mergeCell ref="F12:G12"/>
    <mergeCell ref="H12:J12"/>
    <mergeCell ref="K12:L12"/>
    <mergeCell ref="M12:O12"/>
    <mergeCell ref="P12:T12"/>
    <mergeCell ref="C12:E12"/>
    <mergeCell ref="K10:L10"/>
    <mergeCell ref="M10:O10"/>
    <mergeCell ref="P10:T10"/>
    <mergeCell ref="AD7:AO7"/>
    <mergeCell ref="C8:E8"/>
    <mergeCell ref="F8:G8"/>
    <mergeCell ref="C7:E7"/>
    <mergeCell ref="F7:G7"/>
    <mergeCell ref="AD11:AO11"/>
    <mergeCell ref="M7:O7"/>
    <mergeCell ref="P7:T7"/>
    <mergeCell ref="U10:X10"/>
    <mergeCell ref="Y10:Z10"/>
    <mergeCell ref="U9:X9"/>
    <mergeCell ref="Y9:Z9"/>
    <mergeCell ref="N174:Q174"/>
    <mergeCell ref="M184:Q184"/>
    <mergeCell ref="M180:Q180"/>
    <mergeCell ref="M181:Q181"/>
    <mergeCell ref="M182:Q182"/>
    <mergeCell ref="M183:Q183"/>
    <mergeCell ref="M178:Q178"/>
    <mergeCell ref="M179:Q179"/>
    <mergeCell ref="AM97:AR97"/>
    <mergeCell ref="AC49:AF49"/>
    <mergeCell ref="AA10:AC10"/>
    <mergeCell ref="AD10:AO10"/>
    <mergeCell ref="E21:AI21"/>
    <mergeCell ref="D24:K24"/>
    <mergeCell ref="L24:AM24"/>
    <mergeCell ref="E29:K29"/>
    <mergeCell ref="L29:AM29"/>
    <mergeCell ref="E33:K33"/>
    <mergeCell ref="L33:AQ33"/>
    <mergeCell ref="E30:K30"/>
    <mergeCell ref="U11:X11"/>
    <mergeCell ref="Y11:Z11"/>
    <mergeCell ref="AA11:AC11"/>
    <mergeCell ref="Y13:Z13"/>
    <mergeCell ref="AA13:AC13"/>
    <mergeCell ref="C1:I1"/>
    <mergeCell ref="E2:AR2"/>
    <mergeCell ref="E5:AR5"/>
    <mergeCell ref="U8:X8"/>
    <mergeCell ref="Y8:Z8"/>
    <mergeCell ref="AA8:AC8"/>
    <mergeCell ref="AD8:AO8"/>
    <mergeCell ref="C9:E9"/>
    <mergeCell ref="F9:G9"/>
    <mergeCell ref="H9:J9"/>
    <mergeCell ref="K9:L9"/>
    <mergeCell ref="M9:O9"/>
    <mergeCell ref="P9:T9"/>
    <mergeCell ref="U7:X7"/>
    <mergeCell ref="Y7:Z7"/>
    <mergeCell ref="H7:J7"/>
    <mergeCell ref="K7:L7"/>
    <mergeCell ref="P8:T8"/>
    <mergeCell ref="R3:Y3"/>
    <mergeCell ref="R4:Y4"/>
    <mergeCell ref="AA9:AC9"/>
    <mergeCell ref="AD9:AO9"/>
    <mergeCell ref="C6:AR6"/>
    <mergeCell ref="H8:J8"/>
    <mergeCell ref="K8:L8"/>
    <mergeCell ref="M8:O8"/>
    <mergeCell ref="AA7:AC7"/>
    <mergeCell ref="L34:AM34"/>
    <mergeCell ref="D35:K35"/>
    <mergeCell ref="L35:AM35"/>
    <mergeCell ref="AD13:AO13"/>
    <mergeCell ref="B15:M15"/>
    <mergeCell ref="N15:R15"/>
    <mergeCell ref="U12:X12"/>
    <mergeCell ref="Y12:Z12"/>
    <mergeCell ref="AA12:AC12"/>
    <mergeCell ref="AD12:AO12"/>
    <mergeCell ref="C13:E13"/>
    <mergeCell ref="F13:G13"/>
    <mergeCell ref="H13:J13"/>
    <mergeCell ref="K13:L13"/>
    <mergeCell ref="M13:O13"/>
    <mergeCell ref="P13:T13"/>
    <mergeCell ref="B18:M18"/>
    <mergeCell ref="N18:R18"/>
    <mergeCell ref="U13:X13"/>
    <mergeCell ref="L30:AM30"/>
    <mergeCell ref="D32:K32"/>
    <mergeCell ref="L32:AM32"/>
    <mergeCell ref="D26:K26"/>
    <mergeCell ref="L26:AM26"/>
    <mergeCell ref="D27:K27"/>
    <mergeCell ref="L27:AM27"/>
    <mergeCell ref="D28:K28"/>
    <mergeCell ref="L28:AM28"/>
    <mergeCell ref="D25:K25"/>
    <mergeCell ref="L25:AM25"/>
    <mergeCell ref="D23:AR23"/>
    <mergeCell ref="A44:P44"/>
    <mergeCell ref="R43:AA43"/>
    <mergeCell ref="AB43:AG43"/>
    <mergeCell ref="R44:AA44"/>
    <mergeCell ref="AB44:AG44"/>
    <mergeCell ref="A50:P50"/>
    <mergeCell ref="R50:AA50"/>
    <mergeCell ref="AB50:AL50"/>
    <mergeCell ref="V49:Y49"/>
    <mergeCell ref="Z49:AB49"/>
    <mergeCell ref="A41:P41"/>
    <mergeCell ref="Q41:U41"/>
    <mergeCell ref="V41:Y41"/>
    <mergeCell ref="Z41:AB41"/>
    <mergeCell ref="AC41:AF41"/>
    <mergeCell ref="A42:P42"/>
    <mergeCell ref="A43:P43"/>
    <mergeCell ref="D36:K36"/>
    <mergeCell ref="L36:AM36"/>
    <mergeCell ref="D37:K37"/>
    <mergeCell ref="L37:AM37"/>
    <mergeCell ref="D38:K38"/>
    <mergeCell ref="L38:AM38"/>
    <mergeCell ref="R42:AA42"/>
    <mergeCell ref="AB42:AL42"/>
    <mergeCell ref="D31:K31"/>
    <mergeCell ref="L31:AM31"/>
    <mergeCell ref="D34:K34"/>
    <mergeCell ref="A52:P52"/>
    <mergeCell ref="A55:P55"/>
    <mergeCell ref="Q55:U55"/>
    <mergeCell ref="AC46:AF46"/>
    <mergeCell ref="A51:P51"/>
    <mergeCell ref="A49:U49"/>
    <mergeCell ref="A45:P45"/>
    <mergeCell ref="A46:P46"/>
    <mergeCell ref="Q46:U46"/>
    <mergeCell ref="V46:Y46"/>
    <mergeCell ref="Z46:AB46"/>
    <mergeCell ref="R45:AA45"/>
    <mergeCell ref="AB45:AG45"/>
    <mergeCell ref="AB51:AG51"/>
    <mergeCell ref="AB52:AG52"/>
    <mergeCell ref="AB54:AG54"/>
    <mergeCell ref="R51:AA51"/>
    <mergeCell ref="R52:AA52"/>
    <mergeCell ref="R54:AA54"/>
    <mergeCell ref="A63:U63"/>
    <mergeCell ref="E73:AA73"/>
    <mergeCell ref="AB73:AG73"/>
    <mergeCell ref="AH73:AP73"/>
    <mergeCell ref="AB66:AG66"/>
    <mergeCell ref="AB67:AG67"/>
    <mergeCell ref="R65:AA65"/>
    <mergeCell ref="R66:AA66"/>
    <mergeCell ref="R67:AA67"/>
    <mergeCell ref="E74:AA74"/>
    <mergeCell ref="AB74:AG74"/>
    <mergeCell ref="AH74:AP74"/>
    <mergeCell ref="A70:AD70"/>
    <mergeCell ref="AE70:AK70"/>
    <mergeCell ref="E71:AR71"/>
    <mergeCell ref="E72:Q72"/>
    <mergeCell ref="R72:AA72"/>
    <mergeCell ref="AB72:AG72"/>
    <mergeCell ref="AH72:AP72"/>
    <mergeCell ref="A67:P67"/>
    <mergeCell ref="A68:P68"/>
    <mergeCell ref="Q68:U68"/>
    <mergeCell ref="V68:Y68"/>
    <mergeCell ref="Z68:AB68"/>
    <mergeCell ref="AC68:AF68"/>
    <mergeCell ref="E77:Q77"/>
    <mergeCell ref="R77:AA77"/>
    <mergeCell ref="E78:Q78"/>
    <mergeCell ref="R78:AA78"/>
    <mergeCell ref="AB78:AG78"/>
    <mergeCell ref="E75:Q75"/>
    <mergeCell ref="R75:AA75"/>
    <mergeCell ref="AB75:AG75"/>
    <mergeCell ref="E76:Q76"/>
    <mergeCell ref="R76:AA76"/>
    <mergeCell ref="AM75:AR75"/>
    <mergeCell ref="AM76:AR76"/>
    <mergeCell ref="AM77:AR77"/>
    <mergeCell ref="AM78:AR78"/>
    <mergeCell ref="AM79:AR79"/>
    <mergeCell ref="AM83:AR83"/>
    <mergeCell ref="AM84:AR84"/>
    <mergeCell ref="AM85:AR85"/>
    <mergeCell ref="AM86:AR86"/>
    <mergeCell ref="E79:Q79"/>
    <mergeCell ref="R79:AA79"/>
    <mergeCell ref="AB79:AG79"/>
    <mergeCell ref="E80:Q80"/>
    <mergeCell ref="R80:AA80"/>
    <mergeCell ref="AB80:AG80"/>
    <mergeCell ref="AM80:AR80"/>
    <mergeCell ref="E83:Q83"/>
    <mergeCell ref="R83:AA83"/>
    <mergeCell ref="AB83:AG83"/>
    <mergeCell ref="E84:Q84"/>
    <mergeCell ref="R84:AA84"/>
    <mergeCell ref="AB84:AG84"/>
    <mergeCell ref="E81:Q81"/>
    <mergeCell ref="R81:AA81"/>
    <mergeCell ref="AB81:AG81"/>
    <mergeCell ref="E82:Q82"/>
    <mergeCell ref="R82:AA82"/>
    <mergeCell ref="AB82:AG82"/>
    <mergeCell ref="AM81:AR81"/>
    <mergeCell ref="AM82:AR82"/>
    <mergeCell ref="E85:Q85"/>
    <mergeCell ref="R85:AA85"/>
    <mergeCell ref="AB85:AG85"/>
    <mergeCell ref="E86:Q86"/>
    <mergeCell ref="R86:AA86"/>
    <mergeCell ref="AB86:AG86"/>
    <mergeCell ref="A101:H101"/>
    <mergeCell ref="I101:N101"/>
    <mergeCell ref="O101:W101"/>
    <mergeCell ref="X101:AD101"/>
    <mergeCell ref="AE101:AK101"/>
    <mergeCell ref="E91:Q91"/>
    <mergeCell ref="R91:AA91"/>
    <mergeCell ref="AB91:AG91"/>
    <mergeCell ref="E92:Q92"/>
    <mergeCell ref="R92:AA92"/>
    <mergeCell ref="AB92:AG92"/>
    <mergeCell ref="E89:Q89"/>
    <mergeCell ref="R89:AA89"/>
    <mergeCell ref="AB89:AG89"/>
    <mergeCell ref="E90:Q90"/>
    <mergeCell ref="R90:AA90"/>
    <mergeCell ref="AB90:AG90"/>
    <mergeCell ref="E96:P96"/>
    <mergeCell ref="E97:Q97"/>
    <mergeCell ref="R96:AA96"/>
    <mergeCell ref="AB96:AG96"/>
    <mergeCell ref="R94:AA94"/>
    <mergeCell ref="AB94:AG94"/>
    <mergeCell ref="A100:H100"/>
    <mergeCell ref="I100:N100"/>
    <mergeCell ref="O100:W100"/>
    <mergeCell ref="X100:AD100"/>
    <mergeCell ref="AE100:AK100"/>
    <mergeCell ref="E95:Q95"/>
    <mergeCell ref="R95:AA95"/>
    <mergeCell ref="AB95:AG95"/>
    <mergeCell ref="A99:AR99"/>
    <mergeCell ref="AM95:AR95"/>
    <mergeCell ref="AM87:AR87"/>
    <mergeCell ref="AM88:AR88"/>
    <mergeCell ref="AM96:AR96"/>
    <mergeCell ref="R97:AA97"/>
    <mergeCell ref="AB97:AG97"/>
    <mergeCell ref="AM89:AR89"/>
    <mergeCell ref="AM90:AR90"/>
    <mergeCell ref="AM92:AR92"/>
    <mergeCell ref="AM93:AR93"/>
    <mergeCell ref="AM94:AR94"/>
    <mergeCell ref="AM91:AR91"/>
    <mergeCell ref="R87:AA87"/>
    <mergeCell ref="AB87:AG87"/>
    <mergeCell ref="E88:Q88"/>
    <mergeCell ref="R88:AA88"/>
    <mergeCell ref="AB88:AG88"/>
    <mergeCell ref="E93:P93"/>
    <mergeCell ref="R93:AA93"/>
    <mergeCell ref="AB93:AG93"/>
    <mergeCell ref="E94:Q94"/>
    <mergeCell ref="E107:N107"/>
    <mergeCell ref="O107:Z107"/>
    <mergeCell ref="AA107:AE107"/>
    <mergeCell ref="AF107:AM107"/>
    <mergeCell ref="E108:N108"/>
    <mergeCell ref="O108:Z108"/>
    <mergeCell ref="AA108:AE108"/>
    <mergeCell ref="AF108:AM108"/>
    <mergeCell ref="A103:H103"/>
    <mergeCell ref="I103:N103"/>
    <mergeCell ref="V103:Z103"/>
    <mergeCell ref="AE103:AK103"/>
    <mergeCell ref="E105:AR105"/>
    <mergeCell ref="E106:N106"/>
    <mergeCell ref="O106:Z106"/>
    <mergeCell ref="AA106:AE106"/>
    <mergeCell ref="AF106:AM106"/>
    <mergeCell ref="A102:H102"/>
    <mergeCell ref="I102:N102"/>
    <mergeCell ref="V102:Z102"/>
    <mergeCell ref="AE102:AK102"/>
    <mergeCell ref="E104:N104"/>
    <mergeCell ref="O104:Z104"/>
    <mergeCell ref="AA104:AE104"/>
    <mergeCell ref="AF104:AM104"/>
    <mergeCell ref="E87:Q87"/>
    <mergeCell ref="E113:N113"/>
    <mergeCell ref="O113:Z113"/>
    <mergeCell ref="AA113:AE113"/>
    <mergeCell ref="AF113:AM113"/>
    <mergeCell ref="E114:N114"/>
    <mergeCell ref="O114:Z114"/>
    <mergeCell ref="AA114:AE114"/>
    <mergeCell ref="AF114:AM114"/>
    <mergeCell ref="E111:N111"/>
    <mergeCell ref="O111:Z111"/>
    <mergeCell ref="AA111:AG111"/>
    <mergeCell ref="AK111:AR111"/>
    <mergeCell ref="E112:N112"/>
    <mergeCell ref="O112:Z112"/>
    <mergeCell ref="AA112:AG112"/>
    <mergeCell ref="AI112:AR112"/>
    <mergeCell ref="E109:N109"/>
    <mergeCell ref="O109:Z109"/>
    <mergeCell ref="AA109:AG109"/>
    <mergeCell ref="AK109:AR109"/>
    <mergeCell ref="E110:N110"/>
    <mergeCell ref="O110:Z110"/>
    <mergeCell ref="AA110:AG110"/>
    <mergeCell ref="AK110:AR110"/>
    <mergeCell ref="E119:N119"/>
    <mergeCell ref="O119:Z119"/>
    <mergeCell ref="AA119:AE119"/>
    <mergeCell ref="AF119:AM119"/>
    <mergeCell ref="E120:N120"/>
    <mergeCell ref="O120:Z120"/>
    <mergeCell ref="AA120:AE120"/>
    <mergeCell ref="AF120:AM120"/>
    <mergeCell ref="E117:N117"/>
    <mergeCell ref="O117:Z117"/>
    <mergeCell ref="AA117:AE117"/>
    <mergeCell ref="AF117:AM117"/>
    <mergeCell ref="E118:N118"/>
    <mergeCell ref="O118:Z118"/>
    <mergeCell ref="AA118:AE118"/>
    <mergeCell ref="AF118:AM118"/>
    <mergeCell ref="E115:N115"/>
    <mergeCell ref="O115:Z115"/>
    <mergeCell ref="AA115:AE115"/>
    <mergeCell ref="AF115:AM115"/>
    <mergeCell ref="E116:N116"/>
    <mergeCell ref="O116:Z116"/>
    <mergeCell ref="AA116:AE116"/>
    <mergeCell ref="AF116:AM116"/>
    <mergeCell ref="AK126:AR126"/>
    <mergeCell ref="E127:O127"/>
    <mergeCell ref="P127:X127"/>
    <mergeCell ref="AA127:AG127"/>
    <mergeCell ref="AK127:AR127"/>
    <mergeCell ref="E128:O128"/>
    <mergeCell ref="P128:X128"/>
    <mergeCell ref="Y128:AC128"/>
    <mergeCell ref="AD128:AH128"/>
    <mergeCell ref="E125:O125"/>
    <mergeCell ref="P125:X125"/>
    <mergeCell ref="Y125:AC125"/>
    <mergeCell ref="AD125:AH125"/>
    <mergeCell ref="E126:O126"/>
    <mergeCell ref="P126:Z126"/>
    <mergeCell ref="AA126:AG126"/>
    <mergeCell ref="E121:N121"/>
    <mergeCell ref="O121:Z121"/>
    <mergeCell ref="AA121:AE121"/>
    <mergeCell ref="AF121:AM121"/>
    <mergeCell ref="E122:AM122"/>
    <mergeCell ref="E124:AR124"/>
    <mergeCell ref="AD131:AH131"/>
    <mergeCell ref="E132:O132"/>
    <mergeCell ref="P132:Z132"/>
    <mergeCell ref="AD132:AH132"/>
    <mergeCell ref="E159:O159"/>
    <mergeCell ref="P159:Z159"/>
    <mergeCell ref="E141:L141"/>
    <mergeCell ref="M141:Z141"/>
    <mergeCell ref="E142:L142"/>
    <mergeCell ref="M142:Z142"/>
    <mergeCell ref="E143:L143"/>
    <mergeCell ref="M143:Z143"/>
    <mergeCell ref="E137:L137"/>
    <mergeCell ref="E138:L138"/>
    <mergeCell ref="E129:O129"/>
    <mergeCell ref="P129:Z129"/>
    <mergeCell ref="AD129:AH129"/>
    <mergeCell ref="E130:O130"/>
    <mergeCell ref="P130:X130"/>
    <mergeCell ref="Y130:AC130"/>
    <mergeCell ref="AD130:AH130"/>
    <mergeCell ref="M138:Z138"/>
    <mergeCell ref="E139:L139"/>
    <mergeCell ref="M139:Z139"/>
    <mergeCell ref="E147:L147"/>
    <mergeCell ref="M147:Z147"/>
    <mergeCell ref="E151:K151"/>
    <mergeCell ref="Y151:Z151"/>
    <mergeCell ref="AI165:AJ165"/>
    <mergeCell ref="AI166:AJ166"/>
    <mergeCell ref="E165:X165"/>
    <mergeCell ref="Y165:Z165"/>
    <mergeCell ref="E166:X166"/>
    <mergeCell ref="Y166:Z166"/>
    <mergeCell ref="AI164:AJ164"/>
    <mergeCell ref="E164:X164"/>
    <mergeCell ref="Y164:Z164"/>
    <mergeCell ref="E155:K155"/>
    <mergeCell ref="E152:K152"/>
    <mergeCell ref="N170:Q170"/>
    <mergeCell ref="V170:AA170"/>
    <mergeCell ref="E184:K184"/>
    <mergeCell ref="E186:K186"/>
    <mergeCell ref="L186:N186"/>
    <mergeCell ref="E187:K187"/>
    <mergeCell ref="E180:K180"/>
    <mergeCell ref="E181:K181"/>
    <mergeCell ref="E182:K182"/>
    <mergeCell ref="E183:K183"/>
    <mergeCell ref="V174:AC174"/>
    <mergeCell ref="W178:AA178"/>
    <mergeCell ref="W180:AA180"/>
    <mergeCell ref="W181:AA181"/>
    <mergeCell ref="W182:AA182"/>
    <mergeCell ref="W183:AA183"/>
    <mergeCell ref="W184:AA184"/>
    <mergeCell ref="W179:AA179"/>
    <mergeCell ref="M177:V177"/>
    <mergeCell ref="E176:AR176"/>
    <mergeCell ref="AH177:AL177"/>
    <mergeCell ref="E177:K177"/>
    <mergeCell ref="E178:K178"/>
    <mergeCell ref="E179:K179"/>
    <mergeCell ref="W177:AG177"/>
    <mergeCell ref="E191:K191"/>
    <mergeCell ref="E205:N205"/>
    <mergeCell ref="O186:V186"/>
    <mergeCell ref="AC186:AG186"/>
    <mergeCell ref="AH186:AL186"/>
    <mergeCell ref="E185:N185"/>
    <mergeCell ref="O185:V185"/>
    <mergeCell ref="AC185:AG185"/>
    <mergeCell ref="AH185:AL185"/>
    <mergeCell ref="E199:K199"/>
    <mergeCell ref="E200:K200"/>
    <mergeCell ref="E201:K201"/>
    <mergeCell ref="E202:K202"/>
    <mergeCell ref="E203:K203"/>
    <mergeCell ref="P199:V199"/>
    <mergeCell ref="P200:V200"/>
    <mergeCell ref="P201:V201"/>
    <mergeCell ref="P202:V202"/>
    <mergeCell ref="P203:V203"/>
    <mergeCell ref="W185:AA185"/>
    <mergeCell ref="W187:AA187"/>
    <mergeCell ref="W188:AA188"/>
    <mergeCell ref="W189:AA189"/>
    <mergeCell ref="W190:AA190"/>
    <mergeCell ref="W191:AA191"/>
    <mergeCell ref="E188:K188"/>
    <mergeCell ref="E189:K189"/>
    <mergeCell ref="E190:K190"/>
    <mergeCell ref="E209:AR209"/>
    <mergeCell ref="E210:I210"/>
    <mergeCell ref="J210:S210"/>
    <mergeCell ref="T210:AK210"/>
    <mergeCell ref="E195:AL195"/>
    <mergeCell ref="E197:AR197"/>
    <mergeCell ref="W192:AB192"/>
    <mergeCell ref="AC192:AG192"/>
    <mergeCell ref="AH192:AL192"/>
    <mergeCell ref="W193:AB193"/>
    <mergeCell ref="AC193:AG193"/>
    <mergeCell ref="AH193:AL193"/>
    <mergeCell ref="E193:K193"/>
    <mergeCell ref="M193:Q193"/>
    <mergeCell ref="M192:Q192"/>
    <mergeCell ref="E217:I217"/>
    <mergeCell ref="J217:Z217"/>
    <mergeCell ref="P205:V205"/>
    <mergeCell ref="E207:AQ207"/>
    <mergeCell ref="E218:I218"/>
    <mergeCell ref="J218:Z218"/>
    <mergeCell ref="E219:I219"/>
    <mergeCell ref="J219:Z219"/>
    <mergeCell ref="E214:I214"/>
    <mergeCell ref="J214:Z214"/>
    <mergeCell ref="E215:I215"/>
    <mergeCell ref="J215:Z215"/>
    <mergeCell ref="E216:I216"/>
    <mergeCell ref="J216:Z216"/>
    <mergeCell ref="E211:I211"/>
    <mergeCell ref="J211:Z211"/>
    <mergeCell ref="E212:I212"/>
    <mergeCell ref="J212:Z212"/>
    <mergeCell ref="E213:I213"/>
    <mergeCell ref="J213:Z213"/>
    <mergeCell ref="E228:G228"/>
    <mergeCell ref="H228:P228"/>
    <mergeCell ref="Q228:Y228"/>
    <mergeCell ref="Z228:AD228"/>
    <mergeCell ref="AE228:AM228"/>
    <mergeCell ref="Q229:Y229"/>
    <mergeCell ref="Z229:AD229"/>
    <mergeCell ref="AE229:AM229"/>
    <mergeCell ref="E223:I223"/>
    <mergeCell ref="J223:Z223"/>
    <mergeCell ref="E224:I224"/>
    <mergeCell ref="J224:Z224"/>
    <mergeCell ref="E225:AR225"/>
    <mergeCell ref="E227:AR227"/>
    <mergeCell ref="E220:I220"/>
    <mergeCell ref="J220:Z220"/>
    <mergeCell ref="E221:I221"/>
    <mergeCell ref="J221:Z221"/>
    <mergeCell ref="E222:I222"/>
    <mergeCell ref="J222:Z222"/>
    <mergeCell ref="K229:P229"/>
    <mergeCell ref="E229:J229"/>
    <mergeCell ref="E234:G234"/>
    <mergeCell ref="H234:P234"/>
    <mergeCell ref="Q234:Y234"/>
    <mergeCell ref="Z234:AD234"/>
    <mergeCell ref="AE234:AG234"/>
    <mergeCell ref="E235:AR235"/>
    <mergeCell ref="E232:G232"/>
    <mergeCell ref="H232:P232"/>
    <mergeCell ref="Q232:Y232"/>
    <mergeCell ref="Z232:AD232"/>
    <mergeCell ref="AE232:AM232"/>
    <mergeCell ref="E233:G233"/>
    <mergeCell ref="H233:P233"/>
    <mergeCell ref="Q233:Y233"/>
    <mergeCell ref="Z233:AD233"/>
    <mergeCell ref="AE233:AM233"/>
    <mergeCell ref="E230:G230"/>
    <mergeCell ref="H230:P230"/>
    <mergeCell ref="Q230:Y230"/>
    <mergeCell ref="Z230:AD230"/>
    <mergeCell ref="AE230:AM230"/>
    <mergeCell ref="E231:G231"/>
    <mergeCell ref="H231:P231"/>
    <mergeCell ref="Q231:Y231"/>
    <mergeCell ref="Z231:AD231"/>
    <mergeCell ref="AE231:AM231"/>
    <mergeCell ref="E238:G238"/>
    <mergeCell ref="H238:P238"/>
    <mergeCell ref="Q238:Y238"/>
    <mergeCell ref="Z238:AD238"/>
    <mergeCell ref="AE238:AM238"/>
    <mergeCell ref="E239:G239"/>
    <mergeCell ref="H239:P239"/>
    <mergeCell ref="Q239:Y239"/>
    <mergeCell ref="Z239:AD239"/>
    <mergeCell ref="AE239:AM239"/>
    <mergeCell ref="E236:G236"/>
    <mergeCell ref="H236:P236"/>
    <mergeCell ref="Q236:Y236"/>
    <mergeCell ref="Z236:AD236"/>
    <mergeCell ref="AE236:AM236"/>
    <mergeCell ref="E237:G237"/>
    <mergeCell ref="H237:P237"/>
    <mergeCell ref="Q237:Y237"/>
    <mergeCell ref="Z237:AD237"/>
    <mergeCell ref="AE237:AM237"/>
    <mergeCell ref="E244:AR244"/>
    <mergeCell ref="E245:G245"/>
    <mergeCell ref="H245:P245"/>
    <mergeCell ref="Q245:Y245"/>
    <mergeCell ref="Z245:AD245"/>
    <mergeCell ref="AE245:AM245"/>
    <mergeCell ref="E242:G242"/>
    <mergeCell ref="H242:P242"/>
    <mergeCell ref="Q242:Y242"/>
    <mergeCell ref="Z242:AD242"/>
    <mergeCell ref="AE242:AM242"/>
    <mergeCell ref="E243:G243"/>
    <mergeCell ref="H243:P243"/>
    <mergeCell ref="Q243:Y243"/>
    <mergeCell ref="Z243:AD243"/>
    <mergeCell ref="AE243:AG243"/>
    <mergeCell ref="E240:G240"/>
    <mergeCell ref="H240:P240"/>
    <mergeCell ref="Q240:Y240"/>
    <mergeCell ref="Z240:AD240"/>
    <mergeCell ref="AE240:AM240"/>
    <mergeCell ref="E241:G241"/>
    <mergeCell ref="H241:P241"/>
    <mergeCell ref="Q241:Y241"/>
    <mergeCell ref="Z241:AD241"/>
    <mergeCell ref="AE241:AM241"/>
    <mergeCell ref="E250:AR250"/>
    <mergeCell ref="E251:G251"/>
    <mergeCell ref="H251:P251"/>
    <mergeCell ref="Q251:Y251"/>
    <mergeCell ref="Z251:AD251"/>
    <mergeCell ref="AE251:AM251"/>
    <mergeCell ref="E248:G248"/>
    <mergeCell ref="H248:P248"/>
    <mergeCell ref="Q248:Y248"/>
    <mergeCell ref="Z248:AD248"/>
    <mergeCell ref="AE248:AM248"/>
    <mergeCell ref="E249:G249"/>
    <mergeCell ref="H249:P249"/>
    <mergeCell ref="Q249:Y249"/>
    <mergeCell ref="Z249:AD249"/>
    <mergeCell ref="AE249:AG249"/>
    <mergeCell ref="Q246:Y246"/>
    <mergeCell ref="Z246:AD246"/>
    <mergeCell ref="AE246:AM246"/>
    <mergeCell ref="Q247:Y247"/>
    <mergeCell ref="Z247:AD247"/>
    <mergeCell ref="AE247:AM247"/>
    <mergeCell ref="K246:P246"/>
    <mergeCell ref="K247:P247"/>
    <mergeCell ref="E246:J246"/>
    <mergeCell ref="E247:J247"/>
    <mergeCell ref="E256:AR256"/>
    <mergeCell ref="E257:G257"/>
    <mergeCell ref="H257:P257"/>
    <mergeCell ref="Q257:Y257"/>
    <mergeCell ref="Z257:AD257"/>
    <mergeCell ref="AE257:AM257"/>
    <mergeCell ref="E254:G254"/>
    <mergeCell ref="H254:P254"/>
    <mergeCell ref="Q254:Y254"/>
    <mergeCell ref="Z254:AD254"/>
    <mergeCell ref="AE254:AM254"/>
    <mergeCell ref="E255:G255"/>
    <mergeCell ref="H255:P255"/>
    <mergeCell ref="Q255:Y255"/>
    <mergeCell ref="Z255:AD255"/>
    <mergeCell ref="AE255:AG255"/>
    <mergeCell ref="E252:G252"/>
    <mergeCell ref="H252:P252"/>
    <mergeCell ref="Q252:Y252"/>
    <mergeCell ref="Z252:AD252"/>
    <mergeCell ref="AE252:AM252"/>
    <mergeCell ref="E253:G253"/>
    <mergeCell ref="H253:P253"/>
    <mergeCell ref="Q253:Y253"/>
    <mergeCell ref="Z253:AD253"/>
    <mergeCell ref="AE253:AM253"/>
    <mergeCell ref="E262:AR262"/>
    <mergeCell ref="E263:G263"/>
    <mergeCell ref="H263:P263"/>
    <mergeCell ref="Q263:Y263"/>
    <mergeCell ref="Z263:AD263"/>
    <mergeCell ref="AE263:AM263"/>
    <mergeCell ref="E260:G260"/>
    <mergeCell ref="H260:P260"/>
    <mergeCell ref="Q260:Y260"/>
    <mergeCell ref="Z260:AD260"/>
    <mergeCell ref="AE260:AM260"/>
    <mergeCell ref="E261:G261"/>
    <mergeCell ref="H261:P261"/>
    <mergeCell ref="Q261:Y261"/>
    <mergeCell ref="Z261:AD261"/>
    <mergeCell ref="AE261:AG261"/>
    <mergeCell ref="E258:G258"/>
    <mergeCell ref="H258:P258"/>
    <mergeCell ref="Q258:Y258"/>
    <mergeCell ref="Z258:AD258"/>
    <mergeCell ref="AE258:AM258"/>
    <mergeCell ref="E259:G259"/>
    <mergeCell ref="H259:P259"/>
    <mergeCell ref="Q259:Y259"/>
    <mergeCell ref="Z259:AD259"/>
    <mergeCell ref="AE259:AM259"/>
    <mergeCell ref="E266:G266"/>
    <mergeCell ref="H266:P266"/>
    <mergeCell ref="Q266:Y266"/>
    <mergeCell ref="Z266:AD266"/>
    <mergeCell ref="AE266:AM266"/>
    <mergeCell ref="E267:G267"/>
    <mergeCell ref="H267:P267"/>
    <mergeCell ref="Q267:Y267"/>
    <mergeCell ref="Z267:AD267"/>
    <mergeCell ref="AE267:AM267"/>
    <mergeCell ref="E264:G264"/>
    <mergeCell ref="H264:P264"/>
    <mergeCell ref="Q264:Y264"/>
    <mergeCell ref="Z264:AD264"/>
    <mergeCell ref="AE264:AM264"/>
    <mergeCell ref="E265:G265"/>
    <mergeCell ref="H265:P265"/>
    <mergeCell ref="Q265:Y265"/>
    <mergeCell ref="Z265:AD265"/>
    <mergeCell ref="AE265:AM265"/>
    <mergeCell ref="E270:G270"/>
    <mergeCell ref="H270:P270"/>
    <mergeCell ref="Q270:Y270"/>
    <mergeCell ref="Z270:AD270"/>
    <mergeCell ref="AE270:AM270"/>
    <mergeCell ref="E271:G271"/>
    <mergeCell ref="H271:P271"/>
    <mergeCell ref="Q271:Y271"/>
    <mergeCell ref="Z271:AD271"/>
    <mergeCell ref="AE271:AM271"/>
    <mergeCell ref="E268:G268"/>
    <mergeCell ref="H268:P268"/>
    <mergeCell ref="Q268:Y268"/>
    <mergeCell ref="Z268:AD268"/>
    <mergeCell ref="AE268:AM268"/>
    <mergeCell ref="E269:G269"/>
    <mergeCell ref="H269:P269"/>
    <mergeCell ref="Q269:Y269"/>
    <mergeCell ref="Z269:AD269"/>
    <mergeCell ref="AE269:AM269"/>
    <mergeCell ref="E276:G276"/>
    <mergeCell ref="H276:P276"/>
    <mergeCell ref="Q276:Y276"/>
    <mergeCell ref="Z276:AD276"/>
    <mergeCell ref="AE276:AM276"/>
    <mergeCell ref="E277:G277"/>
    <mergeCell ref="H277:P277"/>
    <mergeCell ref="Q277:Y277"/>
    <mergeCell ref="Z277:AD277"/>
    <mergeCell ref="AE277:AM277"/>
    <mergeCell ref="E274:AR274"/>
    <mergeCell ref="E275:G275"/>
    <mergeCell ref="H275:P275"/>
    <mergeCell ref="Q275:Y275"/>
    <mergeCell ref="Z275:AD275"/>
    <mergeCell ref="AE275:AM275"/>
    <mergeCell ref="E272:G272"/>
    <mergeCell ref="H272:P272"/>
    <mergeCell ref="Q272:Y272"/>
    <mergeCell ref="Z272:AD272"/>
    <mergeCell ref="AE272:AM272"/>
    <mergeCell ref="E273:G273"/>
    <mergeCell ref="H273:P273"/>
    <mergeCell ref="Q273:Y273"/>
    <mergeCell ref="Z273:AD273"/>
    <mergeCell ref="AE273:AG273"/>
    <mergeCell ref="E280:G280"/>
    <mergeCell ref="H280:P280"/>
    <mergeCell ref="Q280:Y280"/>
    <mergeCell ref="Z280:AD280"/>
    <mergeCell ref="AE280:AM280"/>
    <mergeCell ref="E281:G281"/>
    <mergeCell ref="H281:P281"/>
    <mergeCell ref="Q281:Y281"/>
    <mergeCell ref="Z281:AD281"/>
    <mergeCell ref="AE281:AM281"/>
    <mergeCell ref="E278:G278"/>
    <mergeCell ref="H278:P278"/>
    <mergeCell ref="Q278:Y278"/>
    <mergeCell ref="Z278:AD278"/>
    <mergeCell ref="AE278:AM278"/>
    <mergeCell ref="E279:G279"/>
    <mergeCell ref="H279:P279"/>
    <mergeCell ref="Q279:Y279"/>
    <mergeCell ref="Z279:AD279"/>
    <mergeCell ref="AE279:AM279"/>
    <mergeCell ref="E286:AR286"/>
    <mergeCell ref="Q287:Y287"/>
    <mergeCell ref="Z287:AD287"/>
    <mergeCell ref="AE287:AM287"/>
    <mergeCell ref="E284:G284"/>
    <mergeCell ref="H284:P284"/>
    <mergeCell ref="Q284:Y284"/>
    <mergeCell ref="Z284:AD284"/>
    <mergeCell ref="AE284:AM284"/>
    <mergeCell ref="E285:G285"/>
    <mergeCell ref="H285:P285"/>
    <mergeCell ref="Q285:Y285"/>
    <mergeCell ref="Z285:AD285"/>
    <mergeCell ref="AE285:AG285"/>
    <mergeCell ref="E282:G282"/>
    <mergeCell ref="H282:P282"/>
    <mergeCell ref="Q282:Y282"/>
    <mergeCell ref="Z282:AD282"/>
    <mergeCell ref="AE282:AM282"/>
    <mergeCell ref="E283:G283"/>
    <mergeCell ref="H283:P283"/>
    <mergeCell ref="Q283:Y283"/>
    <mergeCell ref="Z283:AD283"/>
    <mergeCell ref="AE283:AM283"/>
    <mergeCell ref="K287:P287"/>
    <mergeCell ref="E287:I287"/>
    <mergeCell ref="E290:G290"/>
    <mergeCell ref="H290:P290"/>
    <mergeCell ref="Q290:Y290"/>
    <mergeCell ref="Z290:AD290"/>
    <mergeCell ref="AE290:AM290"/>
    <mergeCell ref="E291:G291"/>
    <mergeCell ref="H291:P291"/>
    <mergeCell ref="Q291:Y291"/>
    <mergeCell ref="Z291:AD291"/>
    <mergeCell ref="AE291:AM291"/>
    <mergeCell ref="E288:G288"/>
    <mergeCell ref="H288:P288"/>
    <mergeCell ref="Q288:Y288"/>
    <mergeCell ref="Z288:AD288"/>
    <mergeCell ref="AE288:AM288"/>
    <mergeCell ref="E289:G289"/>
    <mergeCell ref="H289:P289"/>
    <mergeCell ref="Q289:Y289"/>
    <mergeCell ref="Z289:AD289"/>
    <mergeCell ref="AE289:AM289"/>
    <mergeCell ref="E294:G294"/>
    <mergeCell ref="H294:P294"/>
    <mergeCell ref="Q294:Y294"/>
    <mergeCell ref="Z294:AD294"/>
    <mergeCell ref="AE294:AM294"/>
    <mergeCell ref="E295:G295"/>
    <mergeCell ref="H295:P295"/>
    <mergeCell ref="Q295:Y295"/>
    <mergeCell ref="Z295:AD295"/>
    <mergeCell ref="AE295:AM295"/>
    <mergeCell ref="E292:G292"/>
    <mergeCell ref="H292:P292"/>
    <mergeCell ref="Q292:Y292"/>
    <mergeCell ref="Z292:AD292"/>
    <mergeCell ref="AE292:AM292"/>
    <mergeCell ref="E293:G293"/>
    <mergeCell ref="H293:P293"/>
    <mergeCell ref="Q293:Y293"/>
    <mergeCell ref="Z293:AD293"/>
    <mergeCell ref="AE293:AM293"/>
    <mergeCell ref="E298:G298"/>
    <mergeCell ref="H298:P298"/>
    <mergeCell ref="Q298:Y298"/>
    <mergeCell ref="Z298:AD298"/>
    <mergeCell ref="AE298:AM298"/>
    <mergeCell ref="E299:G299"/>
    <mergeCell ref="H299:P299"/>
    <mergeCell ref="Q299:Y299"/>
    <mergeCell ref="Z299:AD299"/>
    <mergeCell ref="AE299:AM299"/>
    <mergeCell ref="E296:G296"/>
    <mergeCell ref="H296:P296"/>
    <mergeCell ref="Q296:Y296"/>
    <mergeCell ref="Z296:AD296"/>
    <mergeCell ref="AE296:AM296"/>
    <mergeCell ref="E297:G297"/>
    <mergeCell ref="H297:P297"/>
    <mergeCell ref="Q297:Y297"/>
    <mergeCell ref="Z297:AD297"/>
    <mergeCell ref="AE297:AM297"/>
    <mergeCell ref="E302:G302"/>
    <mergeCell ref="H302:P302"/>
    <mergeCell ref="Q302:Y302"/>
    <mergeCell ref="Z302:AD302"/>
    <mergeCell ref="AE302:AM302"/>
    <mergeCell ref="E303:G303"/>
    <mergeCell ref="H303:P303"/>
    <mergeCell ref="Q303:Y303"/>
    <mergeCell ref="Z303:AD303"/>
    <mergeCell ref="AE303:AM303"/>
    <mergeCell ref="E300:G300"/>
    <mergeCell ref="H300:P300"/>
    <mergeCell ref="Q300:Y300"/>
    <mergeCell ref="Z300:AD300"/>
    <mergeCell ref="AE300:AM300"/>
    <mergeCell ref="E301:G301"/>
    <mergeCell ref="H301:P301"/>
    <mergeCell ref="Q301:Y301"/>
    <mergeCell ref="Z301:AD301"/>
    <mergeCell ref="AE301:AM301"/>
    <mergeCell ref="E306:G306"/>
    <mergeCell ref="H306:P306"/>
    <mergeCell ref="Q306:Y306"/>
    <mergeCell ref="Z306:AD306"/>
    <mergeCell ref="AE306:AM306"/>
    <mergeCell ref="E307:G307"/>
    <mergeCell ref="H307:P307"/>
    <mergeCell ref="Q307:Y307"/>
    <mergeCell ref="Z307:AD307"/>
    <mergeCell ref="AE307:AM307"/>
    <mergeCell ref="E304:G304"/>
    <mergeCell ref="H304:P304"/>
    <mergeCell ref="Q304:Y304"/>
    <mergeCell ref="Z304:AD304"/>
    <mergeCell ref="AE304:AM304"/>
    <mergeCell ref="E305:G305"/>
    <mergeCell ref="H305:P305"/>
    <mergeCell ref="Q305:Y305"/>
    <mergeCell ref="Z305:AD305"/>
    <mergeCell ref="AE305:AM305"/>
    <mergeCell ref="E312:G312"/>
    <mergeCell ref="H312:P312"/>
    <mergeCell ref="Q312:Y312"/>
    <mergeCell ref="Z312:AD312"/>
    <mergeCell ref="AE312:AM312"/>
    <mergeCell ref="E313:G313"/>
    <mergeCell ref="H313:P313"/>
    <mergeCell ref="Q313:Y313"/>
    <mergeCell ref="Z313:AD313"/>
    <mergeCell ref="AE313:AM313"/>
    <mergeCell ref="E310:AR310"/>
    <mergeCell ref="E311:G311"/>
    <mergeCell ref="H311:P311"/>
    <mergeCell ref="Q311:Y311"/>
    <mergeCell ref="Z311:AD311"/>
    <mergeCell ref="AE311:AM311"/>
    <mergeCell ref="E308:G308"/>
    <mergeCell ref="H308:P308"/>
    <mergeCell ref="Q308:Y308"/>
    <mergeCell ref="Z308:AD308"/>
    <mergeCell ref="AE308:AM308"/>
    <mergeCell ref="E309:G309"/>
    <mergeCell ref="H309:P309"/>
    <mergeCell ref="Q309:Y309"/>
    <mergeCell ref="Z309:AD309"/>
    <mergeCell ref="AE309:AG309"/>
    <mergeCell ref="E316:G316"/>
    <mergeCell ref="H316:P316"/>
    <mergeCell ref="Q316:Y316"/>
    <mergeCell ref="Z316:AD316"/>
    <mergeCell ref="AE316:AM316"/>
    <mergeCell ref="E317:G317"/>
    <mergeCell ref="H317:P317"/>
    <mergeCell ref="Q317:Y317"/>
    <mergeCell ref="Z317:AD317"/>
    <mergeCell ref="AE317:AM317"/>
    <mergeCell ref="E314:G314"/>
    <mergeCell ref="H314:P314"/>
    <mergeCell ref="Q314:Y314"/>
    <mergeCell ref="Z314:AD314"/>
    <mergeCell ref="AE314:AM314"/>
    <mergeCell ref="E315:G315"/>
    <mergeCell ref="H315:P315"/>
    <mergeCell ref="Q315:Y315"/>
    <mergeCell ref="Z315:AD315"/>
    <mergeCell ref="AE315:AM315"/>
    <mergeCell ref="E322:AR322"/>
    <mergeCell ref="E323:G323"/>
    <mergeCell ref="H323:P323"/>
    <mergeCell ref="Q323:Y323"/>
    <mergeCell ref="Z323:AD323"/>
    <mergeCell ref="AE323:AM323"/>
    <mergeCell ref="E320:G320"/>
    <mergeCell ref="H320:P320"/>
    <mergeCell ref="Q320:Y320"/>
    <mergeCell ref="Z320:AD320"/>
    <mergeCell ref="AE320:AM320"/>
    <mergeCell ref="E321:G321"/>
    <mergeCell ref="H321:P321"/>
    <mergeCell ref="Q321:Y321"/>
    <mergeCell ref="Z321:AD321"/>
    <mergeCell ref="AE321:AG321"/>
    <mergeCell ref="E318:G318"/>
    <mergeCell ref="H318:P318"/>
    <mergeCell ref="Q318:Y318"/>
    <mergeCell ref="Z318:AD318"/>
    <mergeCell ref="AE318:AM318"/>
    <mergeCell ref="E319:G319"/>
    <mergeCell ref="H319:P319"/>
    <mergeCell ref="Q319:Y319"/>
    <mergeCell ref="Z319:AD319"/>
    <mergeCell ref="AE319:AM319"/>
    <mergeCell ref="E326:G326"/>
    <mergeCell ref="H326:P326"/>
    <mergeCell ref="Q326:Y326"/>
    <mergeCell ref="Z326:AD326"/>
    <mergeCell ref="AE326:AM326"/>
    <mergeCell ref="E327:G327"/>
    <mergeCell ref="H327:P327"/>
    <mergeCell ref="Q327:Y327"/>
    <mergeCell ref="Z327:AD327"/>
    <mergeCell ref="AE327:AM327"/>
    <mergeCell ref="E324:G324"/>
    <mergeCell ref="H324:P324"/>
    <mergeCell ref="Q324:Y324"/>
    <mergeCell ref="Z324:AD324"/>
    <mergeCell ref="AE324:AM324"/>
    <mergeCell ref="E325:G325"/>
    <mergeCell ref="H325:P325"/>
    <mergeCell ref="Q325:Y325"/>
    <mergeCell ref="Z325:AD325"/>
    <mergeCell ref="AE325:AM325"/>
    <mergeCell ref="E330:G330"/>
    <mergeCell ref="H330:P330"/>
    <mergeCell ref="Q330:Y330"/>
    <mergeCell ref="Z330:AD330"/>
    <mergeCell ref="AE330:AM330"/>
    <mergeCell ref="E331:G331"/>
    <mergeCell ref="H331:P331"/>
    <mergeCell ref="Q331:Y331"/>
    <mergeCell ref="Z331:AD331"/>
    <mergeCell ref="AE331:AM331"/>
    <mergeCell ref="E328:G328"/>
    <mergeCell ref="H328:P328"/>
    <mergeCell ref="Q328:Y328"/>
    <mergeCell ref="Z328:AD328"/>
    <mergeCell ref="AE328:AM328"/>
    <mergeCell ref="E329:G329"/>
    <mergeCell ref="H329:P329"/>
    <mergeCell ref="Q329:Y329"/>
    <mergeCell ref="Z329:AD329"/>
    <mergeCell ref="AE329:AM329"/>
    <mergeCell ref="E334:G334"/>
    <mergeCell ref="H334:P334"/>
    <mergeCell ref="Q334:Y334"/>
    <mergeCell ref="Z334:AD334"/>
    <mergeCell ref="AE334:AM334"/>
    <mergeCell ref="E335:G335"/>
    <mergeCell ref="H335:P335"/>
    <mergeCell ref="Q335:Y335"/>
    <mergeCell ref="Z335:AD335"/>
    <mergeCell ref="AE335:AM335"/>
    <mergeCell ref="E332:G332"/>
    <mergeCell ref="H332:P332"/>
    <mergeCell ref="Q332:Y332"/>
    <mergeCell ref="Z332:AD332"/>
    <mergeCell ref="AE332:AM332"/>
    <mergeCell ref="E333:G333"/>
    <mergeCell ref="H333:P333"/>
    <mergeCell ref="Q333:Y333"/>
    <mergeCell ref="Z333:AD333"/>
    <mergeCell ref="AE333:AM333"/>
    <mergeCell ref="E340:AR340"/>
    <mergeCell ref="E341:G341"/>
    <mergeCell ref="H341:P341"/>
    <mergeCell ref="Q341:Y341"/>
    <mergeCell ref="Z341:AD341"/>
    <mergeCell ref="AE341:AM341"/>
    <mergeCell ref="E338:G338"/>
    <mergeCell ref="H338:P338"/>
    <mergeCell ref="Q338:Y338"/>
    <mergeCell ref="Z338:AD338"/>
    <mergeCell ref="AE338:AM338"/>
    <mergeCell ref="H339:J339"/>
    <mergeCell ref="K339:S339"/>
    <mergeCell ref="T339:AB339"/>
    <mergeCell ref="AC339:AG339"/>
    <mergeCell ref="AH339:AJ339"/>
    <mergeCell ref="E336:G336"/>
    <mergeCell ref="H336:P336"/>
    <mergeCell ref="Q336:Y336"/>
    <mergeCell ref="Z336:AD336"/>
    <mergeCell ref="AE336:AM336"/>
    <mergeCell ref="E337:G337"/>
    <mergeCell ref="H337:P337"/>
    <mergeCell ref="Q337:Y337"/>
    <mergeCell ref="Z337:AD337"/>
    <mergeCell ref="AE337:AM337"/>
    <mergeCell ref="E344:G344"/>
    <mergeCell ref="H344:P344"/>
    <mergeCell ref="Q344:Y344"/>
    <mergeCell ref="Z344:AD344"/>
    <mergeCell ref="AE344:AM344"/>
    <mergeCell ref="E345:G345"/>
    <mergeCell ref="H345:P345"/>
    <mergeCell ref="Q345:Y345"/>
    <mergeCell ref="Z345:AD345"/>
    <mergeCell ref="AE345:AM345"/>
    <mergeCell ref="E342:G342"/>
    <mergeCell ref="H342:P342"/>
    <mergeCell ref="Q342:Y342"/>
    <mergeCell ref="Z342:AD342"/>
    <mergeCell ref="AE342:AM342"/>
    <mergeCell ref="E343:G343"/>
    <mergeCell ref="H343:P343"/>
    <mergeCell ref="Q343:Y343"/>
    <mergeCell ref="Z343:AD343"/>
    <mergeCell ref="AE343:AM343"/>
    <mergeCell ref="E348:G348"/>
    <mergeCell ref="H348:P348"/>
    <mergeCell ref="Q348:Y348"/>
    <mergeCell ref="Z348:AD348"/>
    <mergeCell ref="AE348:AM348"/>
    <mergeCell ref="E349:G349"/>
    <mergeCell ref="H349:P349"/>
    <mergeCell ref="Q349:Y349"/>
    <mergeCell ref="Z349:AD349"/>
    <mergeCell ref="AE349:AM349"/>
    <mergeCell ref="E346:G346"/>
    <mergeCell ref="H346:P346"/>
    <mergeCell ref="Q346:Y346"/>
    <mergeCell ref="Z346:AD346"/>
    <mergeCell ref="AE346:AM346"/>
    <mergeCell ref="E347:G347"/>
    <mergeCell ref="H347:P347"/>
    <mergeCell ref="Q347:Y347"/>
    <mergeCell ref="Z347:AD347"/>
    <mergeCell ref="AE347:AM347"/>
    <mergeCell ref="E352:G352"/>
    <mergeCell ref="H352:P352"/>
    <mergeCell ref="Q352:Y352"/>
    <mergeCell ref="Z352:AD352"/>
    <mergeCell ref="AE352:AM352"/>
    <mergeCell ref="E353:G353"/>
    <mergeCell ref="H353:P353"/>
    <mergeCell ref="Q353:Y353"/>
    <mergeCell ref="Z353:AD353"/>
    <mergeCell ref="AE353:AM353"/>
    <mergeCell ref="E350:G350"/>
    <mergeCell ref="H350:P350"/>
    <mergeCell ref="Q350:Y350"/>
    <mergeCell ref="Z350:AD350"/>
    <mergeCell ref="AE350:AM350"/>
    <mergeCell ref="E351:G351"/>
    <mergeCell ref="H351:P351"/>
    <mergeCell ref="Q351:Y351"/>
    <mergeCell ref="Z351:AD351"/>
    <mergeCell ref="AE351:AM351"/>
    <mergeCell ref="F358:G358"/>
    <mergeCell ref="L358:N358"/>
    <mergeCell ref="Q358:V358"/>
    <mergeCell ref="X358:AA358"/>
    <mergeCell ref="AC358:AM358"/>
    <mergeCell ref="F360:G360"/>
    <mergeCell ref="L360:N360"/>
    <mergeCell ref="Q360:V360"/>
    <mergeCell ref="Y360:AA360"/>
    <mergeCell ref="AC360:AM360"/>
    <mergeCell ref="E356:G356"/>
    <mergeCell ref="H356:P356"/>
    <mergeCell ref="Q356:Y356"/>
    <mergeCell ref="Z356:AD356"/>
    <mergeCell ref="AE356:AM356"/>
    <mergeCell ref="E357:AR357"/>
    <mergeCell ref="E354:G354"/>
    <mergeCell ref="H354:P354"/>
    <mergeCell ref="Q354:Y354"/>
    <mergeCell ref="Z354:AD354"/>
    <mergeCell ref="AE354:AM354"/>
    <mergeCell ref="E355:G355"/>
    <mergeCell ref="H355:P355"/>
    <mergeCell ref="Q355:Y355"/>
    <mergeCell ref="Z355:AD355"/>
    <mergeCell ref="AE355:AM355"/>
    <mergeCell ref="F363:G363"/>
    <mergeCell ref="L363:N363"/>
    <mergeCell ref="Q363:V363"/>
    <mergeCell ref="Y363:AA363"/>
    <mergeCell ref="AC363:AM363"/>
    <mergeCell ref="AQ363:AR363"/>
    <mergeCell ref="F362:G362"/>
    <mergeCell ref="L362:N362"/>
    <mergeCell ref="Q362:V362"/>
    <mergeCell ref="Y362:AA362"/>
    <mergeCell ref="AC362:AM362"/>
    <mergeCell ref="AQ362:AR362"/>
    <mergeCell ref="AQ360:AR360"/>
    <mergeCell ref="F361:G361"/>
    <mergeCell ref="L361:N361"/>
    <mergeCell ref="Q361:V361"/>
    <mergeCell ref="Y361:AA361"/>
    <mergeCell ref="AC361:AM361"/>
    <mergeCell ref="AQ361:AR361"/>
    <mergeCell ref="F366:G366"/>
    <mergeCell ref="L366:N366"/>
    <mergeCell ref="Q366:V366"/>
    <mergeCell ref="Y366:AA366"/>
    <mergeCell ref="AC366:AM366"/>
    <mergeCell ref="AQ366:AR366"/>
    <mergeCell ref="F365:G365"/>
    <mergeCell ref="L365:N365"/>
    <mergeCell ref="Q365:V365"/>
    <mergeCell ref="Y365:AA365"/>
    <mergeCell ref="AC365:AM365"/>
    <mergeCell ref="AQ365:AR365"/>
    <mergeCell ref="F364:G364"/>
    <mergeCell ref="L364:N364"/>
    <mergeCell ref="Q364:V364"/>
    <mergeCell ref="Y364:AA364"/>
    <mergeCell ref="AC364:AM364"/>
    <mergeCell ref="AQ364:AR364"/>
    <mergeCell ref="F369:G369"/>
    <mergeCell ref="L369:N369"/>
    <mergeCell ref="Q369:V369"/>
    <mergeCell ref="Y369:AA369"/>
    <mergeCell ref="AC369:AM369"/>
    <mergeCell ref="AQ369:AR369"/>
    <mergeCell ref="F368:G368"/>
    <mergeCell ref="L368:N368"/>
    <mergeCell ref="Q368:V368"/>
    <mergeCell ref="Y368:AA368"/>
    <mergeCell ref="AC368:AM368"/>
    <mergeCell ref="AQ368:AR368"/>
    <mergeCell ref="F367:G367"/>
    <mergeCell ref="L367:N367"/>
    <mergeCell ref="Q367:V367"/>
    <mergeCell ref="Y367:AA367"/>
    <mergeCell ref="AC367:AM367"/>
    <mergeCell ref="AQ367:AR367"/>
    <mergeCell ref="F372:G372"/>
    <mergeCell ref="L372:N372"/>
    <mergeCell ref="Q372:V372"/>
    <mergeCell ref="Y372:AA372"/>
    <mergeCell ref="AC372:AM372"/>
    <mergeCell ref="AQ372:AR372"/>
    <mergeCell ref="F371:G371"/>
    <mergeCell ref="L371:N371"/>
    <mergeCell ref="Q371:V371"/>
    <mergeCell ref="Y371:AA371"/>
    <mergeCell ref="AC371:AM371"/>
    <mergeCell ref="AQ371:AR371"/>
    <mergeCell ref="F370:G370"/>
    <mergeCell ref="L370:N370"/>
    <mergeCell ref="Q370:V370"/>
    <mergeCell ref="Y370:AA370"/>
    <mergeCell ref="AC370:AM370"/>
    <mergeCell ref="AQ370:AR370"/>
    <mergeCell ref="E375:H375"/>
    <mergeCell ref="I375:K375"/>
    <mergeCell ref="L375:M375"/>
    <mergeCell ref="N375:Q375"/>
    <mergeCell ref="R375:T375"/>
    <mergeCell ref="U375:X375"/>
    <mergeCell ref="F374:G374"/>
    <mergeCell ref="L374:N374"/>
    <mergeCell ref="Q374:V374"/>
    <mergeCell ref="Y374:AA374"/>
    <mergeCell ref="AC374:AM374"/>
    <mergeCell ref="AQ374:AR374"/>
    <mergeCell ref="F373:G373"/>
    <mergeCell ref="L373:N373"/>
    <mergeCell ref="Q373:V373"/>
    <mergeCell ref="Y373:AA373"/>
    <mergeCell ref="AC373:AM373"/>
    <mergeCell ref="AQ373:AR373"/>
    <mergeCell ref="AC378:AM378"/>
    <mergeCell ref="AQ378:AR378"/>
    <mergeCell ref="F379:G379"/>
    <mergeCell ref="I379:K379"/>
    <mergeCell ref="L379:N379"/>
    <mergeCell ref="Q379:V379"/>
    <mergeCell ref="Y379:AA379"/>
    <mergeCell ref="AC379:AM379"/>
    <mergeCell ref="AQ379:AR379"/>
    <mergeCell ref="F376:G376"/>
    <mergeCell ref="L376:N376"/>
    <mergeCell ref="Q376:V376"/>
    <mergeCell ref="X376:AA376"/>
    <mergeCell ref="AC376:AM376"/>
    <mergeCell ref="F378:G378"/>
    <mergeCell ref="I378:K378"/>
    <mergeCell ref="L378:N378"/>
    <mergeCell ref="Q378:V378"/>
    <mergeCell ref="Y378:AA378"/>
    <mergeCell ref="E377:G377"/>
    <mergeCell ref="AQ382:AR382"/>
    <mergeCell ref="F383:G383"/>
    <mergeCell ref="L383:N383"/>
    <mergeCell ref="Q383:V383"/>
    <mergeCell ref="Y383:AA383"/>
    <mergeCell ref="AC383:AM383"/>
    <mergeCell ref="AQ383:AR383"/>
    <mergeCell ref="F382:G382"/>
    <mergeCell ref="I382:K382"/>
    <mergeCell ref="L382:N382"/>
    <mergeCell ref="Q382:V382"/>
    <mergeCell ref="Y382:AA382"/>
    <mergeCell ref="AC382:AM382"/>
    <mergeCell ref="AQ380:AR380"/>
    <mergeCell ref="F381:G381"/>
    <mergeCell ref="I381:K381"/>
    <mergeCell ref="L381:N381"/>
    <mergeCell ref="Q381:V381"/>
    <mergeCell ref="Y381:AA381"/>
    <mergeCell ref="AC381:AM381"/>
    <mergeCell ref="AQ381:AR381"/>
    <mergeCell ref="F380:G380"/>
    <mergeCell ref="I380:K380"/>
    <mergeCell ref="L380:N380"/>
    <mergeCell ref="Q380:V380"/>
    <mergeCell ref="Y380:AA380"/>
    <mergeCell ref="AC380:AM380"/>
    <mergeCell ref="F386:G386"/>
    <mergeCell ref="L386:N386"/>
    <mergeCell ref="Q386:V386"/>
    <mergeCell ref="X386:AA386"/>
    <mergeCell ref="AC386:AM386"/>
    <mergeCell ref="AQ386:AR386"/>
    <mergeCell ref="F385:G385"/>
    <mergeCell ref="L385:N385"/>
    <mergeCell ref="Q385:V385"/>
    <mergeCell ref="X385:AA385"/>
    <mergeCell ref="AC385:AM385"/>
    <mergeCell ref="AQ385:AR385"/>
    <mergeCell ref="F384:G384"/>
    <mergeCell ref="L384:N384"/>
    <mergeCell ref="Q384:V384"/>
    <mergeCell ref="AC384:AM384"/>
    <mergeCell ref="AQ384:AR384"/>
    <mergeCell ref="Y384:AA384"/>
    <mergeCell ref="F389:G389"/>
    <mergeCell ref="L389:N389"/>
    <mergeCell ref="Q389:V389"/>
    <mergeCell ref="X389:AA389"/>
    <mergeCell ref="AC389:AM389"/>
    <mergeCell ref="AQ389:AR389"/>
    <mergeCell ref="F388:G388"/>
    <mergeCell ref="L388:N388"/>
    <mergeCell ref="Q388:V388"/>
    <mergeCell ref="X388:AA388"/>
    <mergeCell ref="AC388:AM388"/>
    <mergeCell ref="AQ388:AR388"/>
    <mergeCell ref="F387:G387"/>
    <mergeCell ref="L387:N387"/>
    <mergeCell ref="Q387:V387"/>
    <mergeCell ref="X387:AA387"/>
    <mergeCell ref="AC387:AM387"/>
    <mergeCell ref="AQ387:AR387"/>
    <mergeCell ref="F392:G392"/>
    <mergeCell ref="L392:N392"/>
    <mergeCell ref="Q392:V392"/>
    <mergeCell ref="Y392:AA392"/>
    <mergeCell ref="AC392:AM392"/>
    <mergeCell ref="AQ392:AR392"/>
    <mergeCell ref="F391:G391"/>
    <mergeCell ref="L391:N391"/>
    <mergeCell ref="Q391:V391"/>
    <mergeCell ref="X391:AA391"/>
    <mergeCell ref="AC391:AM391"/>
    <mergeCell ref="AQ391:AR391"/>
    <mergeCell ref="F390:G390"/>
    <mergeCell ref="L390:N390"/>
    <mergeCell ref="Q390:V390"/>
    <mergeCell ref="X390:AA390"/>
    <mergeCell ref="AC390:AM390"/>
    <mergeCell ref="AQ390:AR390"/>
    <mergeCell ref="AC396:AM396"/>
    <mergeCell ref="AQ396:AR396"/>
    <mergeCell ref="F397:G397"/>
    <mergeCell ref="I397:K397"/>
    <mergeCell ref="L397:N397"/>
    <mergeCell ref="Q397:V397"/>
    <mergeCell ref="Y397:AA397"/>
    <mergeCell ref="AC397:AM397"/>
    <mergeCell ref="AQ397:AR397"/>
    <mergeCell ref="F394:G394"/>
    <mergeCell ref="L394:N394"/>
    <mergeCell ref="Q394:V394"/>
    <mergeCell ref="X394:AA394"/>
    <mergeCell ref="AC394:AM394"/>
    <mergeCell ref="F396:G396"/>
    <mergeCell ref="I396:K396"/>
    <mergeCell ref="L396:N396"/>
    <mergeCell ref="Q396:V396"/>
    <mergeCell ref="Y396:AA396"/>
    <mergeCell ref="AQ400:AR400"/>
    <mergeCell ref="F401:G401"/>
    <mergeCell ref="L401:N401"/>
    <mergeCell ref="Q401:V401"/>
    <mergeCell ref="Y401:AA401"/>
    <mergeCell ref="AC401:AM401"/>
    <mergeCell ref="AQ401:AR401"/>
    <mergeCell ref="F400:G400"/>
    <mergeCell ref="I400:K400"/>
    <mergeCell ref="L400:N400"/>
    <mergeCell ref="Q400:V400"/>
    <mergeCell ref="Y400:AA400"/>
    <mergeCell ref="AC400:AM400"/>
    <mergeCell ref="AQ398:AR398"/>
    <mergeCell ref="F399:G399"/>
    <mergeCell ref="I399:K399"/>
    <mergeCell ref="L399:N399"/>
    <mergeCell ref="Q399:V399"/>
    <mergeCell ref="Y399:AA399"/>
    <mergeCell ref="AC399:AM399"/>
    <mergeCell ref="AQ399:AR399"/>
    <mergeCell ref="F398:G398"/>
    <mergeCell ref="I398:K398"/>
    <mergeCell ref="L398:N398"/>
    <mergeCell ref="Q398:V398"/>
    <mergeCell ref="Y398:AA398"/>
    <mergeCell ref="AC398:AM398"/>
    <mergeCell ref="F404:G404"/>
    <mergeCell ref="L404:N404"/>
    <mergeCell ref="Q404:V404"/>
    <mergeCell ref="X404:AA404"/>
    <mergeCell ref="AC404:AM404"/>
    <mergeCell ref="AQ404:AR404"/>
    <mergeCell ref="F403:G403"/>
    <mergeCell ref="L403:N403"/>
    <mergeCell ref="Q403:V403"/>
    <mergeCell ref="X403:AA403"/>
    <mergeCell ref="AC403:AM403"/>
    <mergeCell ref="AQ403:AR403"/>
    <mergeCell ref="F402:G402"/>
    <mergeCell ref="L402:N402"/>
    <mergeCell ref="Q402:V402"/>
    <mergeCell ref="AC402:AM402"/>
    <mergeCell ref="AQ402:AR402"/>
    <mergeCell ref="Y402:AA402"/>
    <mergeCell ref="F407:G407"/>
    <mergeCell ref="L407:N407"/>
    <mergeCell ref="Q407:V407"/>
    <mergeCell ref="X407:AA407"/>
    <mergeCell ref="AC407:AM407"/>
    <mergeCell ref="AQ407:AR407"/>
    <mergeCell ref="F406:G406"/>
    <mergeCell ref="L406:N406"/>
    <mergeCell ref="Q406:V406"/>
    <mergeCell ref="X406:AA406"/>
    <mergeCell ref="AC406:AM406"/>
    <mergeCell ref="AQ406:AR406"/>
    <mergeCell ref="F405:G405"/>
    <mergeCell ref="L405:N405"/>
    <mergeCell ref="Q405:V405"/>
    <mergeCell ref="X405:AA405"/>
    <mergeCell ref="AC405:AM405"/>
    <mergeCell ref="AQ405:AR405"/>
    <mergeCell ref="F410:G410"/>
    <mergeCell ref="L410:N410"/>
    <mergeCell ref="Q410:V410"/>
    <mergeCell ref="Y410:AA410"/>
    <mergeCell ref="AC410:AM410"/>
    <mergeCell ref="AQ410:AR410"/>
    <mergeCell ref="F409:G409"/>
    <mergeCell ref="L409:N409"/>
    <mergeCell ref="Q409:V409"/>
    <mergeCell ref="X409:AA409"/>
    <mergeCell ref="AC409:AM409"/>
    <mergeCell ref="AQ409:AR409"/>
    <mergeCell ref="F408:G408"/>
    <mergeCell ref="L408:N408"/>
    <mergeCell ref="Q408:V408"/>
    <mergeCell ref="X408:AA408"/>
    <mergeCell ref="AC408:AM408"/>
    <mergeCell ref="AQ408:AR408"/>
    <mergeCell ref="AC414:AM414"/>
    <mergeCell ref="AQ414:AR414"/>
    <mergeCell ref="F415:G415"/>
    <mergeCell ref="I415:K415"/>
    <mergeCell ref="L415:N415"/>
    <mergeCell ref="Q415:V415"/>
    <mergeCell ref="Y415:AA415"/>
    <mergeCell ref="AC415:AM415"/>
    <mergeCell ref="AQ415:AR415"/>
    <mergeCell ref="F412:G412"/>
    <mergeCell ref="L412:N412"/>
    <mergeCell ref="Q412:V412"/>
    <mergeCell ref="X412:AA412"/>
    <mergeCell ref="AC412:AM412"/>
    <mergeCell ref="F414:G414"/>
    <mergeCell ref="I414:K414"/>
    <mergeCell ref="L414:N414"/>
    <mergeCell ref="Q414:V414"/>
    <mergeCell ref="Y414:AA414"/>
    <mergeCell ref="AQ418:AR418"/>
    <mergeCell ref="F419:G419"/>
    <mergeCell ref="L419:N419"/>
    <mergeCell ref="Q419:V419"/>
    <mergeCell ref="Y419:AA419"/>
    <mergeCell ref="AC419:AM419"/>
    <mergeCell ref="AQ419:AR419"/>
    <mergeCell ref="F418:G418"/>
    <mergeCell ref="I418:K418"/>
    <mergeCell ref="L418:N418"/>
    <mergeCell ref="Q418:V418"/>
    <mergeCell ref="Y418:AA418"/>
    <mergeCell ref="AC418:AM418"/>
    <mergeCell ref="AQ416:AR416"/>
    <mergeCell ref="F417:G417"/>
    <mergeCell ref="I417:K417"/>
    <mergeCell ref="L417:N417"/>
    <mergeCell ref="Q417:V417"/>
    <mergeCell ref="Y417:AA417"/>
    <mergeCell ref="AC417:AM417"/>
    <mergeCell ref="AQ417:AR417"/>
    <mergeCell ref="F416:G416"/>
    <mergeCell ref="I416:K416"/>
    <mergeCell ref="L416:N416"/>
    <mergeCell ref="Q416:V416"/>
    <mergeCell ref="Y416:AA416"/>
    <mergeCell ref="AC416:AM416"/>
    <mergeCell ref="F422:G422"/>
    <mergeCell ref="L422:N422"/>
    <mergeCell ref="Q422:V422"/>
    <mergeCell ref="X422:AA422"/>
    <mergeCell ref="AC422:AM422"/>
    <mergeCell ref="AQ422:AR422"/>
    <mergeCell ref="F421:G421"/>
    <mergeCell ref="L421:N421"/>
    <mergeCell ref="Q421:V421"/>
    <mergeCell ref="X421:AA421"/>
    <mergeCell ref="AC421:AM421"/>
    <mergeCell ref="AQ421:AR421"/>
    <mergeCell ref="F420:G420"/>
    <mergeCell ref="L420:N420"/>
    <mergeCell ref="Q420:V420"/>
    <mergeCell ref="AC420:AM420"/>
    <mergeCell ref="AQ420:AR420"/>
    <mergeCell ref="Y420:AA420"/>
    <mergeCell ref="F425:G425"/>
    <mergeCell ref="L425:N425"/>
    <mergeCell ref="Q425:V425"/>
    <mergeCell ref="X425:AA425"/>
    <mergeCell ref="AC425:AM425"/>
    <mergeCell ref="AQ425:AR425"/>
    <mergeCell ref="F424:G424"/>
    <mergeCell ref="L424:N424"/>
    <mergeCell ref="Q424:V424"/>
    <mergeCell ref="X424:AA424"/>
    <mergeCell ref="AC424:AM424"/>
    <mergeCell ref="AQ424:AR424"/>
    <mergeCell ref="F423:G423"/>
    <mergeCell ref="L423:N423"/>
    <mergeCell ref="Q423:V423"/>
    <mergeCell ref="X423:AA423"/>
    <mergeCell ref="AC423:AM423"/>
    <mergeCell ref="AQ423:AR423"/>
    <mergeCell ref="F428:G428"/>
    <mergeCell ref="L428:N428"/>
    <mergeCell ref="Q428:V428"/>
    <mergeCell ref="Y428:AA428"/>
    <mergeCell ref="AC428:AM428"/>
    <mergeCell ref="AQ428:AR428"/>
    <mergeCell ref="F427:G427"/>
    <mergeCell ref="L427:N427"/>
    <mergeCell ref="Q427:V427"/>
    <mergeCell ref="X427:AA427"/>
    <mergeCell ref="AC427:AM427"/>
    <mergeCell ref="AQ427:AR427"/>
    <mergeCell ref="F426:G426"/>
    <mergeCell ref="L426:N426"/>
    <mergeCell ref="Q426:V426"/>
    <mergeCell ref="X426:AA426"/>
    <mergeCell ref="AC426:AM426"/>
    <mergeCell ref="AQ426:AR426"/>
    <mergeCell ref="AC432:AM432"/>
    <mergeCell ref="AQ432:AR432"/>
    <mergeCell ref="F433:G433"/>
    <mergeCell ref="I433:K433"/>
    <mergeCell ref="L433:N433"/>
    <mergeCell ref="Q433:V433"/>
    <mergeCell ref="Y433:AA433"/>
    <mergeCell ref="AC433:AM433"/>
    <mergeCell ref="AQ433:AR433"/>
    <mergeCell ref="F430:G430"/>
    <mergeCell ref="L430:N430"/>
    <mergeCell ref="Q430:V430"/>
    <mergeCell ref="X430:AA430"/>
    <mergeCell ref="AC430:AM430"/>
    <mergeCell ref="F432:G432"/>
    <mergeCell ref="I432:K432"/>
    <mergeCell ref="L432:N432"/>
    <mergeCell ref="Q432:V432"/>
    <mergeCell ref="Y432:AA432"/>
    <mergeCell ref="AQ436:AR436"/>
    <mergeCell ref="F437:G437"/>
    <mergeCell ref="L437:N437"/>
    <mergeCell ref="Q437:V437"/>
    <mergeCell ref="Y437:AA437"/>
    <mergeCell ref="AC437:AM437"/>
    <mergeCell ref="AQ437:AR437"/>
    <mergeCell ref="F436:G436"/>
    <mergeCell ref="I436:K436"/>
    <mergeCell ref="L436:N436"/>
    <mergeCell ref="Q436:V436"/>
    <mergeCell ref="Y436:AA436"/>
    <mergeCell ref="AC436:AM436"/>
    <mergeCell ref="AQ434:AR434"/>
    <mergeCell ref="F435:G435"/>
    <mergeCell ref="I435:K435"/>
    <mergeCell ref="L435:N435"/>
    <mergeCell ref="Q435:V435"/>
    <mergeCell ref="Y435:AA435"/>
    <mergeCell ref="AC435:AM435"/>
    <mergeCell ref="AQ435:AR435"/>
    <mergeCell ref="F434:G434"/>
    <mergeCell ref="I434:K434"/>
    <mergeCell ref="L434:N434"/>
    <mergeCell ref="Q434:V434"/>
    <mergeCell ref="Y434:AA434"/>
    <mergeCell ref="AC434:AM434"/>
    <mergeCell ref="F440:G440"/>
    <mergeCell ref="L440:N440"/>
    <mergeCell ref="Q440:V440"/>
    <mergeCell ref="X440:AA440"/>
    <mergeCell ref="AC440:AM440"/>
    <mergeCell ref="AQ440:AR440"/>
    <mergeCell ref="F439:G439"/>
    <mergeCell ref="L439:N439"/>
    <mergeCell ref="Q439:V439"/>
    <mergeCell ref="X439:AA439"/>
    <mergeCell ref="AC439:AM439"/>
    <mergeCell ref="AQ439:AR439"/>
    <mergeCell ref="F438:G438"/>
    <mergeCell ref="L438:N438"/>
    <mergeCell ref="Q438:V438"/>
    <mergeCell ref="AC438:AM438"/>
    <mergeCell ref="AQ438:AR438"/>
    <mergeCell ref="Y438:AA438"/>
    <mergeCell ref="F443:G443"/>
    <mergeCell ref="L443:N443"/>
    <mergeCell ref="Q443:V443"/>
    <mergeCell ref="X443:AA443"/>
    <mergeCell ref="AC443:AM443"/>
    <mergeCell ref="AQ443:AR443"/>
    <mergeCell ref="F442:G442"/>
    <mergeCell ref="L442:N442"/>
    <mergeCell ref="Q442:V442"/>
    <mergeCell ref="X442:AA442"/>
    <mergeCell ref="AC442:AM442"/>
    <mergeCell ref="AQ442:AR442"/>
    <mergeCell ref="F441:G441"/>
    <mergeCell ref="L441:N441"/>
    <mergeCell ref="Q441:V441"/>
    <mergeCell ref="X441:AA441"/>
    <mergeCell ref="AC441:AM441"/>
    <mergeCell ref="AQ441:AR441"/>
    <mergeCell ref="F446:G446"/>
    <mergeCell ref="L446:N446"/>
    <mergeCell ref="Q446:V446"/>
    <mergeCell ref="Y446:AA446"/>
    <mergeCell ref="AC446:AM446"/>
    <mergeCell ref="AQ446:AR446"/>
    <mergeCell ref="F445:G445"/>
    <mergeCell ref="L445:N445"/>
    <mergeCell ref="Q445:V445"/>
    <mergeCell ref="X445:AA445"/>
    <mergeCell ref="AC445:AM445"/>
    <mergeCell ref="AQ445:AR445"/>
    <mergeCell ref="F444:G444"/>
    <mergeCell ref="L444:N444"/>
    <mergeCell ref="Q444:V444"/>
    <mergeCell ref="X444:AA444"/>
    <mergeCell ref="AC444:AM444"/>
    <mergeCell ref="AQ444:AR444"/>
    <mergeCell ref="AC451:AM451"/>
    <mergeCell ref="AQ451:AR451"/>
    <mergeCell ref="E452:F452"/>
    <mergeCell ref="G452:I452"/>
    <mergeCell ref="J452:L452"/>
    <mergeCell ref="M452:P452"/>
    <mergeCell ref="Q452:V452"/>
    <mergeCell ref="Y452:AA452"/>
    <mergeCell ref="AC452:AM452"/>
    <mergeCell ref="AQ452:AR452"/>
    <mergeCell ref="E451:F451"/>
    <mergeCell ref="G451:I451"/>
    <mergeCell ref="J451:L451"/>
    <mergeCell ref="M451:P451"/>
    <mergeCell ref="Q451:V451"/>
    <mergeCell ref="Y451:AA451"/>
    <mergeCell ref="E448:AR448"/>
    <mergeCell ref="E449:F449"/>
    <mergeCell ref="G450:I450"/>
    <mergeCell ref="J450:L450"/>
    <mergeCell ref="M450:P450"/>
    <mergeCell ref="Q450:V450"/>
    <mergeCell ref="Y450:AA450"/>
    <mergeCell ref="AC450:AM450"/>
    <mergeCell ref="AC455:AM455"/>
    <mergeCell ref="AQ455:AR455"/>
    <mergeCell ref="E456:F456"/>
    <mergeCell ref="G456:I456"/>
    <mergeCell ref="J456:L456"/>
    <mergeCell ref="M456:P456"/>
    <mergeCell ref="Q456:V456"/>
    <mergeCell ref="X456:AA456"/>
    <mergeCell ref="AC456:AM456"/>
    <mergeCell ref="AQ456:AR456"/>
    <mergeCell ref="E455:F455"/>
    <mergeCell ref="G455:I455"/>
    <mergeCell ref="J455:L455"/>
    <mergeCell ref="M455:P455"/>
    <mergeCell ref="Q455:V455"/>
    <mergeCell ref="X455:AA455"/>
    <mergeCell ref="AC453:AM453"/>
    <mergeCell ref="AQ453:AR453"/>
    <mergeCell ref="E454:F454"/>
    <mergeCell ref="G454:I454"/>
    <mergeCell ref="J454:L454"/>
    <mergeCell ref="M454:P454"/>
    <mergeCell ref="Q454:V454"/>
    <mergeCell ref="X454:AA454"/>
    <mergeCell ref="AC454:AM454"/>
    <mergeCell ref="AQ454:AR454"/>
    <mergeCell ref="E453:F453"/>
    <mergeCell ref="G453:I453"/>
    <mergeCell ref="J453:L453"/>
    <mergeCell ref="M453:P453"/>
    <mergeCell ref="Q453:V453"/>
    <mergeCell ref="Y453:AA453"/>
    <mergeCell ref="AC459:AM459"/>
    <mergeCell ref="AQ459:AR459"/>
    <mergeCell ref="E460:F460"/>
    <mergeCell ref="G460:I460"/>
    <mergeCell ref="J460:L460"/>
    <mergeCell ref="M460:P460"/>
    <mergeCell ref="Q460:V460"/>
    <mergeCell ref="X460:AA460"/>
    <mergeCell ref="AC460:AM460"/>
    <mergeCell ref="AQ460:AR460"/>
    <mergeCell ref="E459:F459"/>
    <mergeCell ref="G459:I459"/>
    <mergeCell ref="J459:L459"/>
    <mergeCell ref="M459:P459"/>
    <mergeCell ref="Q459:V459"/>
    <mergeCell ref="X459:AA459"/>
    <mergeCell ref="AC457:AM457"/>
    <mergeCell ref="AQ457:AR457"/>
    <mergeCell ref="E458:F458"/>
    <mergeCell ref="G458:I458"/>
    <mergeCell ref="J458:L458"/>
    <mergeCell ref="M458:P458"/>
    <mergeCell ref="Q458:V458"/>
    <mergeCell ref="X458:AA458"/>
    <mergeCell ref="AC458:AM458"/>
    <mergeCell ref="AQ458:AR458"/>
    <mergeCell ref="E457:F457"/>
    <mergeCell ref="G457:I457"/>
    <mergeCell ref="J457:L457"/>
    <mergeCell ref="M457:P457"/>
    <mergeCell ref="Q457:V457"/>
    <mergeCell ref="X457:AA457"/>
    <mergeCell ref="G464:I464"/>
    <mergeCell ref="J464:L464"/>
    <mergeCell ref="M464:P464"/>
    <mergeCell ref="Q464:V464"/>
    <mergeCell ref="X464:AA464"/>
    <mergeCell ref="AC464:AM464"/>
    <mergeCell ref="AQ464:AR464"/>
    <mergeCell ref="E463:F463"/>
    <mergeCell ref="G463:I463"/>
    <mergeCell ref="J463:L463"/>
    <mergeCell ref="M463:P463"/>
    <mergeCell ref="Q463:V463"/>
    <mergeCell ref="X463:AA463"/>
    <mergeCell ref="AC461:AM461"/>
    <mergeCell ref="AQ461:AR461"/>
    <mergeCell ref="E462:F462"/>
    <mergeCell ref="G462:I462"/>
    <mergeCell ref="J462:L462"/>
    <mergeCell ref="M462:P462"/>
    <mergeCell ref="Q462:V462"/>
    <mergeCell ref="X462:AA462"/>
    <mergeCell ref="AC462:AM462"/>
    <mergeCell ref="AQ462:AR462"/>
    <mergeCell ref="E461:F461"/>
    <mergeCell ref="G461:I461"/>
    <mergeCell ref="J461:L461"/>
    <mergeCell ref="M461:P461"/>
    <mergeCell ref="Q461:V461"/>
    <mergeCell ref="X461:AA461"/>
    <mergeCell ref="AC463:AM463"/>
    <mergeCell ref="AQ463:AR463"/>
    <mergeCell ref="E464:F464"/>
    <mergeCell ref="E477:AR477"/>
    <mergeCell ref="E478:AR478"/>
    <mergeCell ref="E479:AR479"/>
    <mergeCell ref="E480:AR480"/>
    <mergeCell ref="E482:AR482"/>
    <mergeCell ref="E484:AR484"/>
    <mergeCell ref="E467:AR467"/>
    <mergeCell ref="F468:G468"/>
    <mergeCell ref="I468:K468"/>
    <mergeCell ref="E472:X472"/>
    <mergeCell ref="E474:AR474"/>
    <mergeCell ref="E476:V476"/>
    <mergeCell ref="AD465:AM465"/>
    <mergeCell ref="AQ465:AR465"/>
    <mergeCell ref="E466:F466"/>
    <mergeCell ref="G466:I466"/>
    <mergeCell ref="J466:L466"/>
    <mergeCell ref="M466:N466"/>
    <mergeCell ref="O466:P466"/>
    <mergeCell ref="Q466:S466"/>
    <mergeCell ref="E465:F465"/>
    <mergeCell ref="G465:I465"/>
    <mergeCell ref="J465:L465"/>
    <mergeCell ref="M465:P465"/>
    <mergeCell ref="Q465:V465"/>
    <mergeCell ref="Y465:AA465"/>
    <mergeCell ref="G470:H470"/>
    <mergeCell ref="I469:K469"/>
    <mergeCell ref="E475:AR475"/>
    <mergeCell ref="A57:P57"/>
    <mergeCell ref="A58:P58"/>
    <mergeCell ref="V55:Y55"/>
    <mergeCell ref="Z55:AB55"/>
    <mergeCell ref="AC55:AF55"/>
    <mergeCell ref="A54:P54"/>
    <mergeCell ref="R57:AA57"/>
    <mergeCell ref="AB57:AL57"/>
    <mergeCell ref="A56:U56"/>
    <mergeCell ref="V56:Y56"/>
    <mergeCell ref="Z56:AB56"/>
    <mergeCell ref="AC56:AF56"/>
    <mergeCell ref="S158:AI158"/>
    <mergeCell ref="E140:L140"/>
    <mergeCell ref="M140:Z140"/>
    <mergeCell ref="H133:AK133"/>
    <mergeCell ref="E134:AR134"/>
    <mergeCell ref="E135:L135"/>
    <mergeCell ref="M135:X135"/>
    <mergeCell ref="Y135:AK135"/>
    <mergeCell ref="E136:L136"/>
    <mergeCell ref="M136:Z136"/>
    <mergeCell ref="E131:O131"/>
    <mergeCell ref="P131:Z131"/>
    <mergeCell ref="E149:AR149"/>
    <mergeCell ref="E150:K150"/>
    <mergeCell ref="L150:W150"/>
    <mergeCell ref="X150:AI150"/>
    <mergeCell ref="E144:L144"/>
    <mergeCell ref="E145:L145"/>
    <mergeCell ref="M145:Z145"/>
    <mergeCell ref="E146:L146"/>
    <mergeCell ref="N173:Q173"/>
    <mergeCell ref="A59:P59"/>
    <mergeCell ref="E153:K153"/>
    <mergeCell ref="E154:K154"/>
    <mergeCell ref="L154:W154"/>
    <mergeCell ref="Y155:Z155"/>
    <mergeCell ref="Y153:Z153"/>
    <mergeCell ref="Y152:Z152"/>
    <mergeCell ref="E160:O160"/>
    <mergeCell ref="P160:Z160"/>
    <mergeCell ref="E161:O161"/>
    <mergeCell ref="P161:Z161"/>
    <mergeCell ref="E163:AR163"/>
    <mergeCell ref="E157:AR157"/>
    <mergeCell ref="E158:O158"/>
    <mergeCell ref="E174:H174"/>
    <mergeCell ref="P158:R158"/>
    <mergeCell ref="AD174:AJ174"/>
    <mergeCell ref="E171:O171"/>
    <mergeCell ref="P171:U171"/>
    <mergeCell ref="V171:AC171"/>
    <mergeCell ref="AD171:AJ171"/>
    <mergeCell ref="E172:AR172"/>
    <mergeCell ref="V173:AC173"/>
    <mergeCell ref="AD173:AJ173"/>
    <mergeCell ref="E168:AR168"/>
    <mergeCell ref="V169:AC169"/>
    <mergeCell ref="AD169:AJ169"/>
    <mergeCell ref="AD170:AJ170"/>
    <mergeCell ref="E170:K170"/>
    <mergeCell ref="E169:K169"/>
    <mergeCell ref="N169:T169"/>
  </mergeCells>
  <phoneticPr fontId="23" type="noConversion"/>
  <pageMargins left="0.15000000000000002" right="0.15000000000000002" top="0.2" bottom="0.46944015748031503" header="0.2" footer="0.15000000000000002"/>
  <pageSetup scale="87" fitToHeight="0" orientation="portrait" r:id="rId1"/>
  <headerFooter alignWithMargins="0">
    <oddFooter xml:space="preserve">&amp;L&amp;C&amp;R&amp;"Arial"&amp;7Page &amp;P / &amp;N </oddFooter>
  </headerFooter>
  <rowBreaks count="10" manualBreakCount="10">
    <brk id="55" max="16383" man="1"/>
    <brk id="100" max="16383" man="1"/>
    <brk id="156" max="16383" man="1"/>
    <brk id="208" max="16383" man="1"/>
    <brk id="261" max="16383" man="1"/>
    <brk id="321" max="16383" man="1"/>
    <brk id="375" max="16383" man="1"/>
    <brk id="429" max="16383" man="1"/>
    <brk id="473" max="16383" man="1"/>
    <brk id="478"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A1D3F2-02D9-49B5-B1EE-5B5560700786}">
  <sheetPr>
    <tabColor theme="4" tint="-0.499984740745262"/>
  </sheetPr>
  <dimension ref="A1:N112"/>
  <sheetViews>
    <sheetView zoomScale="80" zoomScaleNormal="80" workbookViewId="0">
      <selection sqref="A1:B1"/>
    </sheetView>
  </sheetViews>
  <sheetFormatPr defaultColWidth="8.85546875" defaultRowHeight="15" outlineLevelRow="1" x14ac:dyDescent="0.25"/>
  <cols>
    <col min="1" max="1" width="13.28515625" style="110" customWidth="1"/>
    <col min="2" max="2" width="60.5703125" style="110" bestFit="1" customWidth="1"/>
    <col min="3" max="7" width="41" style="110" customWidth="1"/>
    <col min="8" max="8" width="45.28515625" style="110" customWidth="1"/>
    <col min="9" max="9" width="92" style="110" customWidth="1"/>
    <col min="10" max="11" width="47.7109375" style="110" customWidth="1"/>
    <col min="12" max="12" width="7.28515625" style="110" customWidth="1"/>
    <col min="13" max="13" width="25.7109375" style="110" customWidth="1"/>
    <col min="14" max="14" width="25.7109375" style="107" customWidth="1"/>
    <col min="15" max="16384" width="8.85546875" style="127"/>
  </cols>
  <sheetData>
    <row r="1" spans="1:13" ht="45" customHeight="1" x14ac:dyDescent="0.25">
      <c r="A1" s="454" t="s">
        <v>1917</v>
      </c>
      <c r="B1" s="454"/>
    </row>
    <row r="2" spans="1:13" ht="31.5" x14ac:dyDescent="0.25">
      <c r="A2" s="106" t="s">
        <v>1918</v>
      </c>
      <c r="B2" s="106"/>
      <c r="C2" s="107"/>
      <c r="D2" s="107"/>
      <c r="E2" s="107"/>
      <c r="F2" s="108" t="s">
        <v>3214</v>
      </c>
      <c r="G2" s="213"/>
      <c r="H2" s="107"/>
      <c r="I2" s="106"/>
      <c r="J2" s="107"/>
      <c r="K2" s="107"/>
      <c r="L2" s="107"/>
      <c r="M2" s="107"/>
    </row>
    <row r="3" spans="1:13" ht="15.75" thickBot="1" x14ac:dyDescent="0.3">
      <c r="A3" s="107"/>
      <c r="B3" s="109"/>
      <c r="C3" s="109"/>
      <c r="D3" s="107"/>
      <c r="E3" s="107"/>
      <c r="F3" s="107"/>
      <c r="G3" s="107"/>
      <c r="H3" s="107"/>
      <c r="L3" s="107"/>
      <c r="M3" s="107"/>
    </row>
    <row r="4" spans="1:13" ht="19.5" thickBot="1" x14ac:dyDescent="0.3">
      <c r="A4" s="111"/>
      <c r="B4" s="112" t="s">
        <v>1</v>
      </c>
      <c r="C4" s="113" t="s">
        <v>2</v>
      </c>
      <c r="D4" s="111"/>
      <c r="E4" s="111"/>
      <c r="F4" s="107"/>
      <c r="G4" s="107"/>
      <c r="H4" s="107"/>
      <c r="I4" s="264"/>
      <c r="J4" s="264"/>
      <c r="L4" s="107"/>
      <c r="M4" s="107"/>
    </row>
    <row r="5" spans="1:13" ht="15.75" thickBot="1" x14ac:dyDescent="0.3">
      <c r="H5" s="107"/>
      <c r="I5" s="264"/>
      <c r="L5" s="107"/>
      <c r="M5" s="107"/>
    </row>
    <row r="6" spans="1:13" ht="18.75" x14ac:dyDescent="0.25">
      <c r="A6" s="114"/>
      <c r="B6" s="115" t="s">
        <v>1919</v>
      </c>
      <c r="C6" s="114"/>
      <c r="E6" s="116"/>
      <c r="F6" s="116"/>
      <c r="G6" s="116"/>
      <c r="H6" s="107"/>
      <c r="I6" s="264"/>
      <c r="L6" s="107"/>
      <c r="M6" s="107"/>
    </row>
    <row r="7" spans="1:13" x14ac:dyDescent="0.25">
      <c r="B7" s="117" t="s">
        <v>1920</v>
      </c>
      <c r="H7" s="107"/>
      <c r="I7" s="264"/>
      <c r="L7" s="107"/>
      <c r="M7" s="107"/>
    </row>
    <row r="8" spans="1:13" x14ac:dyDescent="0.25">
      <c r="B8" s="117" t="s">
        <v>1921</v>
      </c>
      <c r="H8" s="107"/>
      <c r="I8" s="264"/>
      <c r="L8" s="107"/>
      <c r="M8" s="107"/>
    </row>
    <row r="9" spans="1:13" ht="15.75" thickBot="1" x14ac:dyDescent="0.3">
      <c r="B9" s="119" t="s">
        <v>1923</v>
      </c>
      <c r="H9" s="107"/>
      <c r="L9" s="107"/>
      <c r="M9" s="107"/>
    </row>
    <row r="10" spans="1:13" x14ac:dyDescent="0.25">
      <c r="B10" s="120"/>
      <c r="H10" s="107"/>
      <c r="I10" s="265"/>
      <c r="L10" s="107"/>
      <c r="M10" s="107"/>
    </row>
    <row r="11" spans="1:13" x14ac:dyDescent="0.25">
      <c r="B11" s="120"/>
      <c r="H11" s="107"/>
      <c r="I11" s="265"/>
      <c r="L11" s="107"/>
      <c r="M11" s="107"/>
    </row>
    <row r="12" spans="1:13" ht="37.5" x14ac:dyDescent="0.25">
      <c r="A12" s="121" t="s">
        <v>11</v>
      </c>
      <c r="B12" s="121" t="s">
        <v>1924</v>
      </c>
      <c r="C12" s="122"/>
      <c r="D12" s="122"/>
      <c r="E12" s="122"/>
      <c r="F12" s="122"/>
      <c r="G12" s="122"/>
      <c r="H12" s="107"/>
      <c r="L12" s="107"/>
      <c r="M12" s="107"/>
    </row>
    <row r="13" spans="1:13" ht="15" customHeight="1" x14ac:dyDescent="0.25">
      <c r="A13" s="134"/>
      <c r="B13" s="135" t="s">
        <v>1925</v>
      </c>
      <c r="C13" s="134" t="s">
        <v>1926</v>
      </c>
      <c r="D13" s="134" t="s">
        <v>1927</v>
      </c>
      <c r="E13" s="136"/>
      <c r="F13" s="137"/>
      <c r="G13" s="137"/>
      <c r="H13" s="107"/>
      <c r="L13" s="107"/>
      <c r="M13" s="107"/>
    </row>
    <row r="14" spans="1:13" x14ac:dyDescent="0.25">
      <c r="A14" s="124" t="s">
        <v>1928</v>
      </c>
      <c r="B14" s="138" t="s">
        <v>1929</v>
      </c>
      <c r="C14" s="126" t="s">
        <v>166</v>
      </c>
      <c r="D14" s="266"/>
      <c r="E14" s="116"/>
      <c r="F14" s="116"/>
      <c r="G14" s="116"/>
      <c r="H14" s="107"/>
      <c r="L14" s="107"/>
      <c r="M14" s="107"/>
    </row>
    <row r="15" spans="1:13" x14ac:dyDescent="0.25">
      <c r="A15" s="124" t="s">
        <v>1930</v>
      </c>
      <c r="B15" s="138" t="s">
        <v>468</v>
      </c>
      <c r="C15" s="126" t="s">
        <v>2901</v>
      </c>
      <c r="D15" s="126" t="s">
        <v>3264</v>
      </c>
      <c r="E15" s="116"/>
      <c r="F15" s="116"/>
      <c r="G15" s="116"/>
      <c r="H15" s="107"/>
      <c r="L15" s="107"/>
      <c r="M15" s="107"/>
    </row>
    <row r="16" spans="1:13" x14ac:dyDescent="0.25">
      <c r="A16" s="124" t="s">
        <v>1931</v>
      </c>
      <c r="B16" s="138" t="s">
        <v>1932</v>
      </c>
      <c r="C16" s="126" t="s">
        <v>166</v>
      </c>
      <c r="D16" s="126"/>
      <c r="E16" s="116"/>
      <c r="F16" s="116"/>
      <c r="G16" s="116"/>
      <c r="H16" s="107"/>
      <c r="L16" s="107"/>
      <c r="M16" s="107"/>
    </row>
    <row r="17" spans="1:13" x14ac:dyDescent="0.25">
      <c r="A17" s="124" t="s">
        <v>1933</v>
      </c>
      <c r="B17" s="138" t="s">
        <v>1934</v>
      </c>
      <c r="C17" s="126" t="s">
        <v>166</v>
      </c>
      <c r="D17" s="126"/>
      <c r="E17" s="116"/>
      <c r="F17" s="116"/>
      <c r="G17" s="116"/>
      <c r="H17" s="107"/>
      <c r="L17" s="107"/>
      <c r="M17" s="107"/>
    </row>
    <row r="18" spans="1:13" x14ac:dyDescent="0.25">
      <c r="A18" s="124" t="s">
        <v>1935</v>
      </c>
      <c r="B18" s="138" t="s">
        <v>1936</v>
      </c>
      <c r="C18" s="126" t="s">
        <v>2901</v>
      </c>
      <c r="D18" s="126" t="s">
        <v>3264</v>
      </c>
      <c r="E18" s="116"/>
      <c r="F18" s="116"/>
      <c r="G18" s="116"/>
      <c r="H18" s="107"/>
      <c r="L18" s="107"/>
      <c r="M18" s="107"/>
    </row>
    <row r="19" spans="1:13" x14ac:dyDescent="0.25">
      <c r="A19" s="124" t="s">
        <v>1937</v>
      </c>
      <c r="B19" s="138" t="s">
        <v>1938</v>
      </c>
      <c r="C19" s="126" t="s">
        <v>166</v>
      </c>
      <c r="D19" s="126"/>
      <c r="E19" s="116"/>
      <c r="F19" s="116"/>
      <c r="G19" s="116"/>
      <c r="H19" s="107"/>
      <c r="L19" s="107"/>
      <c r="M19" s="107"/>
    </row>
    <row r="20" spans="1:13" x14ac:dyDescent="0.25">
      <c r="A20" s="124" t="s">
        <v>1939</v>
      </c>
      <c r="B20" s="138" t="s">
        <v>1940</v>
      </c>
      <c r="C20" s="126" t="s">
        <v>2933</v>
      </c>
      <c r="D20" s="126" t="s">
        <v>3265</v>
      </c>
      <c r="E20" s="116"/>
      <c r="F20" s="116"/>
      <c r="G20" s="116"/>
      <c r="H20" s="107"/>
      <c r="L20" s="107"/>
      <c r="M20" s="107"/>
    </row>
    <row r="21" spans="1:13" x14ac:dyDescent="0.25">
      <c r="A21" s="124" t="s">
        <v>1941</v>
      </c>
      <c r="B21" s="138" t="s">
        <v>1942</v>
      </c>
      <c r="C21" s="126" t="s">
        <v>2928</v>
      </c>
      <c r="D21" s="126" t="s">
        <v>3266</v>
      </c>
      <c r="E21" s="116"/>
      <c r="F21" s="116"/>
      <c r="G21" s="116"/>
      <c r="H21" s="107"/>
      <c r="L21" s="107"/>
      <c r="M21" s="107"/>
    </row>
    <row r="22" spans="1:13" x14ac:dyDescent="0.25">
      <c r="A22" s="124" t="s">
        <v>1943</v>
      </c>
      <c r="B22" s="138" t="s">
        <v>1944</v>
      </c>
      <c r="C22" s="126" t="s">
        <v>166</v>
      </c>
      <c r="D22" s="126"/>
      <c r="E22" s="116"/>
      <c r="F22" s="116"/>
      <c r="G22" s="116"/>
      <c r="H22" s="107"/>
      <c r="L22" s="107"/>
      <c r="M22" s="107"/>
    </row>
    <row r="23" spans="1:13" x14ac:dyDescent="0.25">
      <c r="A23" s="124" t="s">
        <v>1945</v>
      </c>
      <c r="B23" s="138" t="s">
        <v>1946</v>
      </c>
      <c r="C23" s="126" t="s">
        <v>3267</v>
      </c>
      <c r="D23" s="126" t="s">
        <v>3268</v>
      </c>
      <c r="E23" s="116"/>
      <c r="F23" s="116"/>
      <c r="G23" s="116"/>
      <c r="H23" s="107"/>
      <c r="L23" s="107"/>
      <c r="M23" s="107"/>
    </row>
    <row r="24" spans="1:13" x14ac:dyDescent="0.25">
      <c r="A24" s="124" t="s">
        <v>1947</v>
      </c>
      <c r="B24" s="138" t="s">
        <v>1948</v>
      </c>
      <c r="C24" s="126" t="s">
        <v>2931</v>
      </c>
      <c r="D24" s="126"/>
      <c r="E24" s="116"/>
      <c r="F24" s="116"/>
      <c r="G24" s="116"/>
      <c r="H24" s="107"/>
      <c r="L24" s="107"/>
      <c r="M24" s="107"/>
    </row>
    <row r="25" spans="1:13" ht="30" outlineLevel="1" x14ac:dyDescent="0.25">
      <c r="A25" s="124" t="s">
        <v>1949</v>
      </c>
      <c r="B25" s="149" t="s">
        <v>1950</v>
      </c>
      <c r="C25" s="126" t="s">
        <v>2935</v>
      </c>
      <c r="D25" s="126"/>
      <c r="E25" s="116"/>
      <c r="F25" s="116"/>
      <c r="G25" s="116"/>
      <c r="H25" s="107"/>
      <c r="L25" s="107"/>
      <c r="M25" s="107"/>
    </row>
    <row r="26" spans="1:13" outlineLevel="1" x14ac:dyDescent="0.25">
      <c r="A26" s="124" t="s">
        <v>1951</v>
      </c>
      <c r="B26" s="267"/>
      <c r="C26" s="126"/>
      <c r="D26" s="126"/>
      <c r="E26" s="116"/>
      <c r="F26" s="116"/>
      <c r="G26" s="116"/>
      <c r="H26" s="107"/>
      <c r="L26" s="107"/>
      <c r="M26" s="107"/>
    </row>
    <row r="27" spans="1:13" outlineLevel="1" x14ac:dyDescent="0.25">
      <c r="A27" s="124" t="s">
        <v>1952</v>
      </c>
      <c r="B27" s="267"/>
      <c r="C27" s="126"/>
      <c r="D27" s="126"/>
      <c r="E27" s="116"/>
      <c r="F27" s="116"/>
      <c r="G27" s="116"/>
      <c r="H27" s="107"/>
      <c r="L27" s="107"/>
      <c r="M27" s="107"/>
    </row>
    <row r="28" spans="1:13" outlineLevel="1" x14ac:dyDescent="0.25">
      <c r="A28" s="124" t="s">
        <v>1953</v>
      </c>
      <c r="B28" s="267"/>
      <c r="C28" s="126"/>
      <c r="D28" s="126"/>
      <c r="E28" s="116"/>
      <c r="F28" s="116"/>
      <c r="G28" s="116"/>
      <c r="H28" s="107"/>
      <c r="L28" s="107"/>
      <c r="M28" s="107"/>
    </row>
    <row r="29" spans="1:13" outlineLevel="1" x14ac:dyDescent="0.25">
      <c r="A29" s="124" t="s">
        <v>1954</v>
      </c>
      <c r="B29" s="267"/>
      <c r="C29" s="126"/>
      <c r="D29" s="126"/>
      <c r="E29" s="116"/>
      <c r="F29" s="116"/>
      <c r="G29" s="116"/>
      <c r="H29" s="107"/>
      <c r="L29" s="107"/>
      <c r="M29" s="107"/>
    </row>
    <row r="30" spans="1:13" outlineLevel="1" x14ac:dyDescent="0.25">
      <c r="A30" s="124" t="s">
        <v>1955</v>
      </c>
      <c r="B30" s="267"/>
      <c r="C30" s="126"/>
      <c r="D30" s="126"/>
      <c r="E30" s="116"/>
      <c r="F30" s="116"/>
      <c r="G30" s="116"/>
      <c r="H30" s="107"/>
      <c r="L30" s="107"/>
      <c r="M30" s="107"/>
    </row>
    <row r="31" spans="1:13" outlineLevel="1" x14ac:dyDescent="0.25">
      <c r="A31" s="124" t="s">
        <v>1956</v>
      </c>
      <c r="B31" s="267"/>
      <c r="C31" s="126"/>
      <c r="D31" s="126"/>
      <c r="E31" s="116"/>
      <c r="F31" s="116"/>
      <c r="G31" s="116"/>
      <c r="H31" s="107"/>
      <c r="L31" s="107"/>
      <c r="M31" s="107"/>
    </row>
    <row r="32" spans="1:13" outlineLevel="1" x14ac:dyDescent="0.25">
      <c r="A32" s="124" t="s">
        <v>1957</v>
      </c>
      <c r="B32" s="267"/>
      <c r="C32" s="126"/>
      <c r="D32" s="126"/>
      <c r="E32" s="116"/>
      <c r="F32" s="116"/>
      <c r="G32" s="116"/>
      <c r="H32" s="107"/>
      <c r="L32" s="107"/>
      <c r="M32" s="107"/>
    </row>
    <row r="33" spans="1:13" ht="18.75" x14ac:dyDescent="0.25">
      <c r="A33" s="122"/>
      <c r="B33" s="121" t="s">
        <v>1921</v>
      </c>
      <c r="C33" s="122"/>
      <c r="D33" s="122"/>
      <c r="E33" s="122"/>
      <c r="F33" s="122"/>
      <c r="G33" s="122"/>
      <c r="H33" s="107"/>
      <c r="L33" s="107"/>
      <c r="M33" s="107"/>
    </row>
    <row r="34" spans="1:13" ht="15" customHeight="1" x14ac:dyDescent="0.25">
      <c r="A34" s="134"/>
      <c r="B34" s="135" t="s">
        <v>1958</v>
      </c>
      <c r="C34" s="134" t="s">
        <v>1959</v>
      </c>
      <c r="D34" s="134" t="s">
        <v>1927</v>
      </c>
      <c r="E34" s="134" t="s">
        <v>1960</v>
      </c>
      <c r="F34" s="137"/>
      <c r="G34" s="137"/>
      <c r="H34" s="107"/>
      <c r="L34" s="107"/>
      <c r="M34" s="107"/>
    </row>
    <row r="35" spans="1:13" x14ac:dyDescent="0.25">
      <c r="A35" s="124" t="s">
        <v>1961</v>
      </c>
      <c r="B35" s="149" t="s">
        <v>2928</v>
      </c>
      <c r="C35" s="126"/>
      <c r="D35" s="126" t="s">
        <v>3266</v>
      </c>
      <c r="E35" s="126" t="s">
        <v>3269</v>
      </c>
      <c r="F35" s="268"/>
      <c r="G35" s="268"/>
      <c r="H35" s="107"/>
      <c r="L35" s="107"/>
      <c r="M35" s="107"/>
    </row>
    <row r="36" spans="1:13" x14ac:dyDescent="0.25">
      <c r="A36" s="124" t="s">
        <v>1962</v>
      </c>
      <c r="B36" s="191"/>
      <c r="C36" s="126"/>
      <c r="D36" s="126"/>
      <c r="E36" s="126"/>
      <c r="H36" s="107"/>
      <c r="L36" s="107"/>
      <c r="M36" s="107"/>
    </row>
    <row r="37" spans="1:13" x14ac:dyDescent="0.25">
      <c r="A37" s="124" t="s">
        <v>1963</v>
      </c>
      <c r="B37" s="191"/>
      <c r="C37" s="126"/>
      <c r="D37" s="126"/>
      <c r="E37" s="126"/>
      <c r="H37" s="107"/>
      <c r="L37" s="107"/>
      <c r="M37" s="107"/>
    </row>
    <row r="38" spans="1:13" x14ac:dyDescent="0.25">
      <c r="A38" s="124" t="s">
        <v>1964</v>
      </c>
      <c r="B38" s="191"/>
      <c r="C38" s="126"/>
      <c r="D38" s="126"/>
      <c r="E38" s="126"/>
      <c r="H38" s="107"/>
      <c r="L38" s="107"/>
      <c r="M38" s="107"/>
    </row>
    <row r="39" spans="1:13" x14ac:dyDescent="0.25">
      <c r="A39" s="124" t="s">
        <v>1965</v>
      </c>
      <c r="B39" s="191"/>
      <c r="C39" s="126"/>
      <c r="D39" s="126"/>
      <c r="E39" s="126"/>
      <c r="H39" s="107"/>
      <c r="L39" s="107"/>
      <c r="M39" s="107"/>
    </row>
    <row r="40" spans="1:13" x14ac:dyDescent="0.25">
      <c r="A40" s="124" t="s">
        <v>1966</v>
      </c>
      <c r="B40" s="191"/>
      <c r="C40" s="126"/>
      <c r="D40" s="126"/>
      <c r="E40" s="126"/>
      <c r="H40" s="107"/>
      <c r="L40" s="107"/>
      <c r="M40" s="107"/>
    </row>
    <row r="41" spans="1:13" x14ac:dyDescent="0.25">
      <c r="A41" s="124" t="s">
        <v>1967</v>
      </c>
      <c r="B41" s="191"/>
      <c r="C41" s="126"/>
      <c r="D41" s="126"/>
      <c r="E41" s="126"/>
      <c r="H41" s="107"/>
      <c r="L41" s="107"/>
      <c r="M41" s="107"/>
    </row>
    <row r="42" spans="1:13" x14ac:dyDescent="0.25">
      <c r="A42" s="124" t="s">
        <v>1968</v>
      </c>
      <c r="B42" s="191"/>
      <c r="C42" s="126"/>
      <c r="D42" s="126"/>
      <c r="E42" s="126"/>
      <c r="H42" s="107"/>
      <c r="L42" s="107"/>
      <c r="M42" s="107"/>
    </row>
    <row r="43" spans="1:13" x14ac:dyDescent="0.25">
      <c r="A43" s="124" t="s">
        <v>1969</v>
      </c>
      <c r="B43" s="191"/>
      <c r="C43" s="126"/>
      <c r="D43" s="126"/>
      <c r="E43" s="126"/>
      <c r="H43" s="107"/>
      <c r="L43" s="107"/>
      <c r="M43" s="107"/>
    </row>
    <row r="44" spans="1:13" x14ac:dyDescent="0.25">
      <c r="A44" s="124" t="s">
        <v>1970</v>
      </c>
      <c r="B44" s="191"/>
      <c r="C44" s="126"/>
      <c r="D44" s="126"/>
      <c r="E44" s="126"/>
      <c r="H44" s="107"/>
      <c r="L44" s="107"/>
      <c r="M44" s="107"/>
    </row>
    <row r="45" spans="1:13" x14ac:dyDescent="0.25">
      <c r="A45" s="124" t="s">
        <v>1971</v>
      </c>
      <c r="B45" s="191"/>
      <c r="C45" s="126"/>
      <c r="D45" s="126"/>
      <c r="E45" s="126"/>
      <c r="H45" s="107"/>
      <c r="L45" s="107"/>
      <c r="M45" s="107"/>
    </row>
    <row r="46" spans="1:13" x14ac:dyDescent="0.25">
      <c r="A46" s="124" t="s">
        <v>1972</v>
      </c>
      <c r="B46" s="191"/>
      <c r="C46" s="126"/>
      <c r="D46" s="126"/>
      <c r="E46" s="126"/>
      <c r="H46" s="107"/>
      <c r="L46" s="107"/>
      <c r="M46" s="107"/>
    </row>
    <row r="47" spans="1:13" x14ac:dyDescent="0.25">
      <c r="A47" s="124" t="s">
        <v>1973</v>
      </c>
      <c r="B47" s="191"/>
      <c r="C47" s="126"/>
      <c r="D47" s="126"/>
      <c r="E47" s="126"/>
      <c r="H47" s="107"/>
      <c r="L47" s="107"/>
      <c r="M47" s="107"/>
    </row>
    <row r="48" spans="1:13" x14ac:dyDescent="0.25">
      <c r="A48" s="124" t="s">
        <v>1974</v>
      </c>
      <c r="B48" s="191"/>
      <c r="C48" s="126"/>
      <c r="D48" s="126"/>
      <c r="E48" s="126"/>
      <c r="H48" s="107"/>
      <c r="L48" s="107"/>
      <c r="M48" s="107"/>
    </row>
    <row r="49" spans="1:13" x14ac:dyDescent="0.25">
      <c r="A49" s="124" t="s">
        <v>1975</v>
      </c>
      <c r="B49" s="191"/>
      <c r="C49" s="126"/>
      <c r="D49" s="126"/>
      <c r="E49" s="126"/>
      <c r="H49" s="107"/>
      <c r="L49" s="107"/>
      <c r="M49" s="107"/>
    </row>
    <row r="50" spans="1:13" x14ac:dyDescent="0.25">
      <c r="A50" s="124" t="s">
        <v>1976</v>
      </c>
      <c r="B50" s="191"/>
      <c r="C50" s="126"/>
      <c r="D50" s="126"/>
      <c r="E50" s="126"/>
      <c r="H50" s="107"/>
      <c r="L50" s="107"/>
      <c r="M50" s="107"/>
    </row>
    <row r="51" spans="1:13" x14ac:dyDescent="0.25">
      <c r="A51" s="124" t="s">
        <v>1977</v>
      </c>
      <c r="B51" s="191"/>
      <c r="C51" s="126"/>
      <c r="D51" s="126"/>
      <c r="E51" s="126"/>
      <c r="H51" s="107"/>
      <c r="L51" s="107"/>
      <c r="M51" s="107"/>
    </row>
    <row r="52" spans="1:13" x14ac:dyDescent="0.25">
      <c r="A52" s="124" t="s">
        <v>1978</v>
      </c>
      <c r="B52" s="191"/>
      <c r="C52" s="126"/>
      <c r="D52" s="126"/>
      <c r="E52" s="126"/>
      <c r="H52" s="107"/>
      <c r="L52" s="107"/>
      <c r="M52" s="107"/>
    </row>
    <row r="53" spans="1:13" x14ac:dyDescent="0.25">
      <c r="A53" s="124" t="s">
        <v>1979</v>
      </c>
      <c r="B53" s="191"/>
      <c r="C53" s="126"/>
      <c r="D53" s="126"/>
      <c r="E53" s="126"/>
      <c r="H53" s="107"/>
      <c r="L53" s="107"/>
      <c r="M53" s="107"/>
    </row>
    <row r="54" spans="1:13" x14ac:dyDescent="0.25">
      <c r="A54" s="124" t="s">
        <v>1980</v>
      </c>
      <c r="B54" s="191"/>
      <c r="C54" s="126"/>
      <c r="D54" s="126"/>
      <c r="E54" s="126"/>
      <c r="H54" s="107"/>
      <c r="L54" s="107"/>
      <c r="M54" s="107"/>
    </row>
    <row r="55" spans="1:13" x14ac:dyDescent="0.25">
      <c r="A55" s="124" t="s">
        <v>1981</v>
      </c>
      <c r="B55" s="191"/>
      <c r="C55" s="126"/>
      <c r="D55" s="126"/>
      <c r="E55" s="126"/>
      <c r="H55" s="107"/>
      <c r="L55" s="107"/>
      <c r="M55" s="107"/>
    </row>
    <row r="56" spans="1:13" x14ac:dyDescent="0.25">
      <c r="A56" s="124" t="s">
        <v>1982</v>
      </c>
      <c r="B56" s="191"/>
      <c r="C56" s="126"/>
      <c r="D56" s="126"/>
      <c r="E56" s="126"/>
      <c r="H56" s="107"/>
      <c r="L56" s="107"/>
      <c r="M56" s="107"/>
    </row>
    <row r="57" spans="1:13" x14ac:dyDescent="0.25">
      <c r="A57" s="124" t="s">
        <v>1983</v>
      </c>
      <c r="B57" s="191"/>
      <c r="C57" s="126"/>
      <c r="D57" s="126"/>
      <c r="E57" s="126"/>
      <c r="H57" s="107"/>
      <c r="L57" s="107"/>
      <c r="M57" s="107"/>
    </row>
    <row r="58" spans="1:13" x14ac:dyDescent="0.25">
      <c r="A58" s="124" t="s">
        <v>1984</v>
      </c>
      <c r="B58" s="191"/>
      <c r="C58" s="126"/>
      <c r="D58" s="126"/>
      <c r="E58" s="126"/>
      <c r="H58" s="107"/>
      <c r="L58" s="107"/>
      <c r="M58" s="107"/>
    </row>
    <row r="59" spans="1:13" x14ac:dyDescent="0.25">
      <c r="A59" s="124" t="s">
        <v>1985</v>
      </c>
      <c r="B59" s="191"/>
      <c r="C59" s="126"/>
      <c r="D59" s="126"/>
      <c r="E59" s="126"/>
      <c r="H59" s="107"/>
      <c r="L59" s="107"/>
      <c r="M59" s="107"/>
    </row>
    <row r="60" spans="1:13" outlineLevel="1" x14ac:dyDescent="0.25">
      <c r="A60" s="124" t="s">
        <v>1986</v>
      </c>
      <c r="B60" s="130"/>
      <c r="E60" s="130"/>
      <c r="F60" s="130"/>
      <c r="G60" s="130"/>
      <c r="H60" s="107"/>
      <c r="L60" s="107"/>
      <c r="M60" s="107"/>
    </row>
    <row r="61" spans="1:13" outlineLevel="1" x14ac:dyDescent="0.25">
      <c r="A61" s="124" t="s">
        <v>1987</v>
      </c>
      <c r="B61" s="130"/>
      <c r="E61" s="130"/>
      <c r="F61" s="130"/>
      <c r="G61" s="130"/>
      <c r="H61" s="107"/>
      <c r="L61" s="107"/>
      <c r="M61" s="107"/>
    </row>
    <row r="62" spans="1:13" outlineLevel="1" x14ac:dyDescent="0.25">
      <c r="A62" s="124" t="s">
        <v>1988</v>
      </c>
      <c r="B62" s="130"/>
      <c r="E62" s="130"/>
      <c r="F62" s="130"/>
      <c r="G62" s="130"/>
      <c r="H62" s="107"/>
      <c r="L62" s="107"/>
      <c r="M62" s="107"/>
    </row>
    <row r="63" spans="1:13" outlineLevel="1" x14ac:dyDescent="0.25">
      <c r="A63" s="124" t="s">
        <v>1989</v>
      </c>
      <c r="B63" s="130"/>
      <c r="E63" s="130"/>
      <c r="F63" s="130"/>
      <c r="G63" s="130"/>
      <c r="H63" s="107"/>
      <c r="L63" s="107"/>
      <c r="M63" s="107"/>
    </row>
    <row r="64" spans="1:13" outlineLevel="1" x14ac:dyDescent="0.25">
      <c r="A64" s="124" t="s">
        <v>1990</v>
      </c>
      <c r="B64" s="130"/>
      <c r="E64" s="130"/>
      <c r="F64" s="130"/>
      <c r="G64" s="130"/>
      <c r="H64" s="107"/>
      <c r="L64" s="107"/>
      <c r="M64" s="107"/>
    </row>
    <row r="65" spans="1:14" outlineLevel="1" x14ac:dyDescent="0.25">
      <c r="A65" s="124" t="s">
        <v>1991</v>
      </c>
      <c r="B65" s="130"/>
      <c r="E65" s="130"/>
      <c r="F65" s="130"/>
      <c r="G65" s="130"/>
      <c r="H65" s="107"/>
      <c r="L65" s="107"/>
      <c r="M65" s="107"/>
    </row>
    <row r="66" spans="1:14" outlineLevel="1" x14ac:dyDescent="0.25">
      <c r="A66" s="124" t="s">
        <v>1992</v>
      </c>
      <c r="B66" s="130"/>
      <c r="E66" s="130"/>
      <c r="F66" s="130"/>
      <c r="G66" s="130"/>
      <c r="H66" s="107"/>
      <c r="L66" s="107"/>
      <c r="M66" s="107"/>
    </row>
    <row r="67" spans="1:14" outlineLevel="1" x14ac:dyDescent="0.25">
      <c r="A67" s="124" t="s">
        <v>1993</v>
      </c>
      <c r="B67" s="130"/>
      <c r="E67" s="130"/>
      <c r="F67" s="130"/>
      <c r="G67" s="130"/>
      <c r="H67" s="107"/>
      <c r="L67" s="107"/>
      <c r="M67" s="107"/>
    </row>
    <row r="68" spans="1:14" outlineLevel="1" x14ac:dyDescent="0.25">
      <c r="A68" s="124" t="s">
        <v>1994</v>
      </c>
      <c r="B68" s="130"/>
      <c r="E68" s="130"/>
      <c r="F68" s="130"/>
      <c r="G68" s="130"/>
      <c r="H68" s="107"/>
      <c r="L68" s="107"/>
      <c r="M68" s="107"/>
    </row>
    <row r="69" spans="1:14" outlineLevel="1" x14ac:dyDescent="0.25">
      <c r="A69" s="124" t="s">
        <v>1995</v>
      </c>
      <c r="B69" s="130"/>
      <c r="E69" s="130"/>
      <c r="F69" s="130"/>
      <c r="G69" s="130"/>
      <c r="H69" s="107"/>
      <c r="L69" s="107"/>
      <c r="M69" s="107"/>
    </row>
    <row r="70" spans="1:14" outlineLevel="1" x14ac:dyDescent="0.25">
      <c r="A70" s="124" t="s">
        <v>1996</v>
      </c>
      <c r="B70" s="130"/>
      <c r="E70" s="130"/>
      <c r="F70" s="130"/>
      <c r="G70" s="130"/>
      <c r="H70" s="107"/>
      <c r="L70" s="107"/>
      <c r="M70" s="107"/>
    </row>
    <row r="71" spans="1:14" outlineLevel="1" x14ac:dyDescent="0.25">
      <c r="A71" s="124" t="s">
        <v>1997</v>
      </c>
      <c r="B71" s="130"/>
      <c r="E71" s="130"/>
      <c r="F71" s="130"/>
      <c r="G71" s="130"/>
      <c r="H71" s="107"/>
      <c r="L71" s="107"/>
      <c r="M71" s="107"/>
    </row>
    <row r="72" spans="1:14" outlineLevel="1" x14ac:dyDescent="0.25">
      <c r="A72" s="124" t="s">
        <v>1998</v>
      </c>
      <c r="B72" s="130"/>
      <c r="E72" s="130"/>
      <c r="F72" s="130"/>
      <c r="G72" s="130"/>
      <c r="H72" s="107"/>
      <c r="L72" s="107"/>
      <c r="M72" s="107"/>
    </row>
    <row r="73" spans="1:14" ht="18.75" x14ac:dyDescent="0.25">
      <c r="A73" s="122"/>
      <c r="B73" s="121" t="s">
        <v>1923</v>
      </c>
      <c r="C73" s="122"/>
      <c r="D73" s="122"/>
      <c r="E73" s="122"/>
      <c r="F73" s="122"/>
      <c r="G73" s="122"/>
      <c r="H73" s="107"/>
    </row>
    <row r="74" spans="1:14" ht="15" customHeight="1" x14ac:dyDescent="0.25">
      <c r="A74" s="134"/>
      <c r="B74" s="135" t="s">
        <v>1449</v>
      </c>
      <c r="C74" s="134" t="s">
        <v>3220</v>
      </c>
      <c r="D74" s="134" t="s">
        <v>3221</v>
      </c>
      <c r="E74" s="137" t="s">
        <v>3222</v>
      </c>
      <c r="F74" s="137" t="s">
        <v>3223</v>
      </c>
      <c r="G74" s="134" t="s">
        <v>1999</v>
      </c>
      <c r="H74" s="127"/>
      <c r="I74" s="127"/>
      <c r="J74" s="127"/>
      <c r="K74" s="127"/>
      <c r="L74" s="127"/>
      <c r="M74" s="127"/>
      <c r="N74" s="127"/>
    </row>
    <row r="75" spans="1:14" x14ac:dyDescent="0.25">
      <c r="A75" s="124" t="s">
        <v>2000</v>
      </c>
      <c r="B75" s="124" t="s">
        <v>2899</v>
      </c>
      <c r="C75" s="150">
        <v>1.0302486510789659</v>
      </c>
      <c r="D75" s="150" t="s">
        <v>166</v>
      </c>
      <c r="E75" s="150" t="s">
        <v>166</v>
      </c>
      <c r="F75" s="150" t="s">
        <v>166</v>
      </c>
      <c r="G75" s="150">
        <f>SUM(C75:F75)</f>
        <v>1.0302486510789659</v>
      </c>
      <c r="H75" s="107"/>
    </row>
    <row r="76" spans="1:14" x14ac:dyDescent="0.25">
      <c r="A76" s="124" t="s">
        <v>2001</v>
      </c>
      <c r="B76" s="124" t="s">
        <v>3224</v>
      </c>
      <c r="C76" s="150">
        <v>0.89086219716367576</v>
      </c>
      <c r="D76" s="150" t="s">
        <v>166</v>
      </c>
      <c r="E76" s="150" t="s">
        <v>166</v>
      </c>
      <c r="F76" s="150" t="s">
        <v>166</v>
      </c>
      <c r="G76" s="150">
        <f>SUM(C76:F76)</f>
        <v>0.89086219716367576</v>
      </c>
    </row>
    <row r="77" spans="1:14" ht="60" outlineLevel="1" x14ac:dyDescent="0.25">
      <c r="A77" s="124" t="s">
        <v>2002</v>
      </c>
      <c r="G77" s="124" t="s">
        <v>3225</v>
      </c>
      <c r="H77" s="107"/>
    </row>
    <row r="78" spans="1:14" outlineLevel="1" x14ac:dyDescent="0.25">
      <c r="A78" s="124" t="s">
        <v>2003</v>
      </c>
      <c r="H78" s="107"/>
    </row>
    <row r="79" spans="1:14" outlineLevel="1" x14ac:dyDescent="0.25">
      <c r="A79" s="124" t="s">
        <v>2004</v>
      </c>
      <c r="H79" s="107"/>
    </row>
    <row r="80" spans="1:14" outlineLevel="1" x14ac:dyDescent="0.25">
      <c r="A80" s="124" t="s">
        <v>2005</v>
      </c>
      <c r="H80" s="107"/>
    </row>
    <row r="81" spans="1:8" x14ac:dyDescent="0.25">
      <c r="A81" s="134"/>
      <c r="B81" s="135" t="s">
        <v>2006</v>
      </c>
      <c r="C81" s="134" t="s">
        <v>726</v>
      </c>
      <c r="D81" s="134" t="s">
        <v>727</v>
      </c>
      <c r="E81" s="137" t="s">
        <v>1461</v>
      </c>
      <c r="F81" s="137" t="s">
        <v>1646</v>
      </c>
      <c r="G81" s="137" t="s">
        <v>2007</v>
      </c>
      <c r="H81" s="107"/>
    </row>
    <row r="82" spans="1:8" x14ac:dyDescent="0.25">
      <c r="A82" s="124" t="s">
        <v>2008</v>
      </c>
      <c r="B82" s="124" t="s">
        <v>2009</v>
      </c>
      <c r="C82" s="306">
        <v>1</v>
      </c>
      <c r="D82" s="310" t="s">
        <v>166</v>
      </c>
      <c r="E82" s="310" t="s">
        <v>166</v>
      </c>
      <c r="F82" s="310" t="s">
        <v>166</v>
      </c>
      <c r="G82" s="217">
        <f>SUM(C82:F82)</f>
        <v>1</v>
      </c>
      <c r="H82" s="107"/>
    </row>
    <row r="83" spans="1:8" x14ac:dyDescent="0.25">
      <c r="A83" s="124" t="s">
        <v>2010</v>
      </c>
      <c r="B83" s="124" t="s">
        <v>2011</v>
      </c>
      <c r="C83" s="306">
        <v>0</v>
      </c>
      <c r="D83" s="310" t="s">
        <v>166</v>
      </c>
      <c r="E83" s="310" t="s">
        <v>166</v>
      </c>
      <c r="F83" s="310" t="s">
        <v>166</v>
      </c>
      <c r="G83" s="217">
        <f t="shared" ref="G83:G86" si="0">SUM(C83:F83)</f>
        <v>0</v>
      </c>
      <c r="H83" s="107"/>
    </row>
    <row r="84" spans="1:8" x14ac:dyDescent="0.25">
      <c r="A84" s="124" t="s">
        <v>2012</v>
      </c>
      <c r="B84" s="124" t="s">
        <v>2013</v>
      </c>
      <c r="C84" s="306">
        <v>0</v>
      </c>
      <c r="D84" s="310" t="s">
        <v>166</v>
      </c>
      <c r="E84" s="310" t="s">
        <v>166</v>
      </c>
      <c r="F84" s="310" t="s">
        <v>166</v>
      </c>
      <c r="G84" s="217">
        <f t="shared" si="0"/>
        <v>0</v>
      </c>
      <c r="H84" s="107"/>
    </row>
    <row r="85" spans="1:8" x14ac:dyDescent="0.25">
      <c r="A85" s="124" t="s">
        <v>2014</v>
      </c>
      <c r="B85" s="124" t="s">
        <v>2015</v>
      </c>
      <c r="C85" s="306">
        <v>0</v>
      </c>
      <c r="D85" s="310" t="s">
        <v>166</v>
      </c>
      <c r="E85" s="310" t="s">
        <v>166</v>
      </c>
      <c r="F85" s="310" t="s">
        <v>166</v>
      </c>
      <c r="G85" s="217">
        <f t="shared" si="0"/>
        <v>0</v>
      </c>
      <c r="H85" s="107"/>
    </row>
    <row r="86" spans="1:8" x14ac:dyDescent="0.25">
      <c r="A86" s="124" t="s">
        <v>2016</v>
      </c>
      <c r="B86" s="124" t="s">
        <v>2017</v>
      </c>
      <c r="C86" s="306">
        <v>0</v>
      </c>
      <c r="D86" s="310" t="s">
        <v>166</v>
      </c>
      <c r="E86" s="310" t="s">
        <v>166</v>
      </c>
      <c r="F86" s="310" t="s">
        <v>166</v>
      </c>
      <c r="G86" s="217">
        <f t="shared" si="0"/>
        <v>0</v>
      </c>
      <c r="H86" s="107"/>
    </row>
    <row r="87" spans="1:8" outlineLevel="1" x14ac:dyDescent="0.25">
      <c r="A87" s="124" t="s">
        <v>2018</v>
      </c>
      <c r="H87" s="107"/>
    </row>
    <row r="88" spans="1:8" outlineLevel="1" x14ac:dyDescent="0.25">
      <c r="A88" s="124" t="s">
        <v>2019</v>
      </c>
      <c r="H88" s="107"/>
    </row>
    <row r="89" spans="1:8" outlineLevel="1" x14ac:dyDescent="0.25">
      <c r="A89" s="124" t="s">
        <v>2020</v>
      </c>
      <c r="H89" s="107"/>
    </row>
    <row r="90" spans="1:8" outlineLevel="1" x14ac:dyDescent="0.25">
      <c r="A90" s="124" t="s">
        <v>2021</v>
      </c>
      <c r="H90" s="107"/>
    </row>
    <row r="91" spans="1:8" x14ac:dyDescent="0.25">
      <c r="H91" s="107"/>
    </row>
    <row r="92" spans="1:8" x14ac:dyDescent="0.25">
      <c r="H92" s="107"/>
    </row>
    <row r="93" spans="1:8" x14ac:dyDescent="0.25">
      <c r="H93" s="107"/>
    </row>
    <row r="94" spans="1:8" x14ac:dyDescent="0.25">
      <c r="H94" s="107"/>
    </row>
    <row r="95" spans="1:8" x14ac:dyDescent="0.25">
      <c r="H95" s="107"/>
    </row>
    <row r="96" spans="1:8" x14ac:dyDescent="0.25">
      <c r="H96" s="107"/>
    </row>
    <row r="97" spans="8:8" x14ac:dyDescent="0.25">
      <c r="H97" s="107"/>
    </row>
    <row r="98" spans="8:8" x14ac:dyDescent="0.25">
      <c r="H98" s="107"/>
    </row>
    <row r="99" spans="8:8" x14ac:dyDescent="0.25">
      <c r="H99" s="107"/>
    </row>
    <row r="100" spans="8:8" x14ac:dyDescent="0.25">
      <c r="H100" s="107"/>
    </row>
    <row r="101" spans="8:8" x14ac:dyDescent="0.25">
      <c r="H101" s="107"/>
    </row>
    <row r="102" spans="8:8" x14ac:dyDescent="0.25">
      <c r="H102" s="107"/>
    </row>
    <row r="103" spans="8:8" x14ac:dyDescent="0.25">
      <c r="H103" s="107"/>
    </row>
    <row r="104" spans="8:8" x14ac:dyDescent="0.25">
      <c r="H104" s="107"/>
    </row>
    <row r="105" spans="8:8" x14ac:dyDescent="0.25">
      <c r="H105" s="107"/>
    </row>
    <row r="106" spans="8:8" x14ac:dyDescent="0.25">
      <c r="H106" s="107"/>
    </row>
    <row r="107" spans="8:8" x14ac:dyDescent="0.25">
      <c r="H107" s="107"/>
    </row>
    <row r="108" spans="8:8" x14ac:dyDescent="0.25">
      <c r="H108" s="107"/>
    </row>
    <row r="109" spans="8:8" x14ac:dyDescent="0.25">
      <c r="H109" s="107"/>
    </row>
    <row r="110" spans="8:8" x14ac:dyDescent="0.25">
      <c r="H110" s="107"/>
    </row>
    <row r="111" spans="8:8" x14ac:dyDescent="0.25">
      <c r="H111" s="107"/>
    </row>
    <row r="112" spans="8:8" x14ac:dyDescent="0.25">
      <c r="H112" s="107"/>
    </row>
  </sheetData>
  <sheetProtection sheet="1" objects="1" scenarios="1"/>
  <protectedRanges>
    <protectedRange sqref="C4 B35:E72 B78:C80 B87:G90 C14:D25 C82:F86" name="Optional ECBECAIs"/>
    <protectedRange sqref="B77:C77 C75:G76 G82:G86" name="Optional ECBECAIs_1"/>
  </protectedRanges>
  <mergeCells count="1">
    <mergeCell ref="A1:B1"/>
  </mergeCells>
  <hyperlinks>
    <hyperlink ref="B8" location="'E. Optional ECB-ECAIs data'!B33" display="2.  Additional information on the swaps" xr:uid="{D2B56CE6-EC62-4FB4-8665-1F9DC1350347}"/>
    <hyperlink ref="B7" location="'E. Optional ECB-ECAIs data'!B12" display="1. Additional information on the programme" xr:uid="{5566D65A-D7BC-4EDE-9FC4-284880ADDB76}"/>
    <hyperlink ref="B9" location="'E. Optional ECB-ECAIs data'!B73" display="3.  Additional information on the asset distribution" xr:uid="{CD11F3F5-8B5B-49F2-B1DA-240C8D15D893}"/>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918C0-87FD-4A18-8B76-605B2728DC9C}">
  <sheetPr>
    <tabColor theme="4" tint="-0.499984740745262"/>
  </sheetPr>
  <dimension ref="A1:G639"/>
  <sheetViews>
    <sheetView zoomScale="90" zoomScaleNormal="90" workbookViewId="0"/>
  </sheetViews>
  <sheetFormatPr defaultColWidth="8.85546875" defaultRowHeight="15" x14ac:dyDescent="0.25"/>
  <cols>
    <col min="1" max="1" width="14.85546875" style="195" customWidth="1"/>
    <col min="2" max="2" width="64.85546875" style="195" customWidth="1"/>
    <col min="3" max="4" width="41" style="195" customWidth="1"/>
    <col min="5" max="5" width="6.85546875" style="195" customWidth="1"/>
    <col min="6" max="7" width="41" style="195" customWidth="1"/>
    <col min="8" max="16384" width="8.85546875" style="195"/>
  </cols>
  <sheetData>
    <row r="1" spans="1:7" ht="31.5" x14ac:dyDescent="0.25">
      <c r="A1" s="106" t="s">
        <v>2022</v>
      </c>
      <c r="B1" s="106"/>
      <c r="C1" s="107"/>
      <c r="D1" s="107"/>
      <c r="E1" s="107"/>
      <c r="F1" s="108" t="s">
        <v>3214</v>
      </c>
      <c r="G1" s="213"/>
    </row>
    <row r="2" spans="1:7" ht="15.75" thickBot="1" x14ac:dyDescent="0.3">
      <c r="A2" s="107"/>
      <c r="B2" s="109"/>
      <c r="C2" s="109"/>
      <c r="D2" s="107"/>
      <c r="E2" s="107"/>
      <c r="F2" s="107"/>
      <c r="G2" s="107"/>
    </row>
    <row r="3" spans="1:7" ht="19.5" thickBot="1" x14ac:dyDescent="0.3">
      <c r="A3" s="111"/>
      <c r="B3" s="112" t="s">
        <v>1</v>
      </c>
      <c r="C3" s="113" t="s">
        <v>2</v>
      </c>
      <c r="D3" s="111"/>
      <c r="E3" s="111"/>
      <c r="F3" s="107"/>
      <c r="G3" s="107"/>
    </row>
    <row r="4" spans="1:7" x14ac:dyDescent="0.25">
      <c r="A4" s="110"/>
      <c r="B4" s="110"/>
      <c r="C4" s="110"/>
      <c r="D4" s="110"/>
      <c r="E4" s="110"/>
      <c r="F4" s="107"/>
      <c r="G4" s="107"/>
    </row>
    <row r="5" spans="1:7" ht="18.75" x14ac:dyDescent="0.25">
      <c r="A5" s="114"/>
      <c r="B5" s="456" t="s">
        <v>2023</v>
      </c>
      <c r="C5" s="457"/>
      <c r="D5" s="110"/>
      <c r="E5" s="116"/>
      <c r="F5" s="107"/>
      <c r="G5" s="107"/>
    </row>
    <row r="6" spans="1:7" x14ac:dyDescent="0.25">
      <c r="A6" s="269"/>
      <c r="B6" s="458" t="s">
        <v>2024</v>
      </c>
      <c r="C6" s="458"/>
      <c r="D6" s="270"/>
      <c r="E6" s="110"/>
      <c r="F6" s="107"/>
      <c r="G6" s="107"/>
    </row>
    <row r="7" spans="1:7" x14ac:dyDescent="0.25">
      <c r="A7" s="110"/>
      <c r="B7" s="459" t="s">
        <v>2025</v>
      </c>
      <c r="C7" s="460"/>
      <c r="D7" s="270"/>
      <c r="E7" s="110"/>
      <c r="F7" s="107"/>
      <c r="G7" s="107"/>
    </row>
    <row r="8" spans="1:7" x14ac:dyDescent="0.25">
      <c r="A8" s="110"/>
      <c r="B8" s="461" t="s">
        <v>2026</v>
      </c>
      <c r="C8" s="462"/>
      <c r="D8" s="270"/>
      <c r="E8" s="110"/>
      <c r="F8" s="107"/>
      <c r="G8" s="107"/>
    </row>
    <row r="9" spans="1:7" ht="15.75" thickBot="1" x14ac:dyDescent="0.3">
      <c r="A9" s="110"/>
      <c r="B9" s="463" t="s">
        <v>2027</v>
      </c>
      <c r="C9" s="464"/>
      <c r="D9" s="110"/>
      <c r="E9" s="110"/>
      <c r="F9" s="110"/>
      <c r="G9" s="110"/>
    </row>
    <row r="10" spans="1:7" x14ac:dyDescent="0.25">
      <c r="A10" s="110"/>
      <c r="B10" s="271"/>
      <c r="C10" s="272"/>
      <c r="D10" s="110"/>
      <c r="E10" s="110"/>
      <c r="F10" s="110"/>
      <c r="G10" s="110"/>
    </row>
    <row r="11" spans="1:7" x14ac:dyDescent="0.25">
      <c r="A11" s="110"/>
      <c r="B11" s="120"/>
      <c r="C11" s="110"/>
      <c r="D11" s="110"/>
      <c r="E11" s="110"/>
      <c r="F11" s="110"/>
      <c r="G11" s="110"/>
    </row>
    <row r="12" spans="1:7" x14ac:dyDescent="0.25">
      <c r="A12" s="110"/>
      <c r="B12" s="120"/>
      <c r="C12" s="110"/>
      <c r="D12" s="110"/>
      <c r="E12" s="110"/>
      <c r="F12" s="110"/>
      <c r="G12" s="110"/>
    </row>
    <row r="13" spans="1:7" ht="18.75" customHeight="1" x14ac:dyDescent="0.25">
      <c r="A13" s="121"/>
      <c r="B13" s="455" t="s">
        <v>2024</v>
      </c>
      <c r="C13" s="455"/>
      <c r="D13" s="121"/>
      <c r="E13" s="121"/>
      <c r="F13" s="121"/>
      <c r="G13" s="121"/>
    </row>
    <row r="14" spans="1:7" x14ac:dyDescent="0.25">
      <c r="A14" s="134"/>
      <c r="B14" s="134" t="s">
        <v>2028</v>
      </c>
      <c r="C14" s="134" t="s">
        <v>46</v>
      </c>
      <c r="D14" s="134" t="s">
        <v>2029</v>
      </c>
      <c r="E14" s="134"/>
      <c r="F14" s="134" t="s">
        <v>2030</v>
      </c>
      <c r="G14" s="134" t="s">
        <v>2031</v>
      </c>
    </row>
    <row r="15" spans="1:7" x14ac:dyDescent="0.25">
      <c r="A15" s="124" t="s">
        <v>2032</v>
      </c>
      <c r="B15" s="194" t="s">
        <v>2033</v>
      </c>
      <c r="C15" s="169" t="s">
        <v>166</v>
      </c>
      <c r="D15" s="273" t="s">
        <v>166</v>
      </c>
      <c r="F15" s="152" t="s">
        <v>1916</v>
      </c>
      <c r="G15" s="152" t="s">
        <v>1916</v>
      </c>
    </row>
    <row r="16" spans="1:7" x14ac:dyDescent="0.25">
      <c r="A16" s="124" t="s">
        <v>2035</v>
      </c>
      <c r="B16" s="138" t="s">
        <v>2036</v>
      </c>
      <c r="C16" s="169" t="s">
        <v>166</v>
      </c>
      <c r="D16" s="273" t="s">
        <v>166</v>
      </c>
      <c r="F16" s="152" t="s">
        <v>1916</v>
      </c>
      <c r="G16" s="152" t="s">
        <v>1916</v>
      </c>
    </row>
    <row r="17" spans="1:7" x14ac:dyDescent="0.25">
      <c r="A17" s="124" t="s">
        <v>2037</v>
      </c>
      <c r="B17" s="138" t="s">
        <v>2038</v>
      </c>
      <c r="C17" s="169" t="s">
        <v>166</v>
      </c>
      <c r="D17" s="273" t="s">
        <v>166</v>
      </c>
      <c r="F17" s="152" t="s">
        <v>1916</v>
      </c>
      <c r="G17" s="152" t="s">
        <v>1916</v>
      </c>
    </row>
    <row r="18" spans="1:7" x14ac:dyDescent="0.25">
      <c r="A18" s="124" t="s">
        <v>2039</v>
      </c>
      <c r="B18" s="138" t="s">
        <v>2040</v>
      </c>
      <c r="C18" s="155">
        <f>SUM(C15:C17)</f>
        <v>0</v>
      </c>
      <c r="D18" s="204">
        <f>SUM(D15:D17)</f>
        <v>0</v>
      </c>
      <c r="F18" s="152">
        <f>SUM(F15:F17)</f>
        <v>0</v>
      </c>
      <c r="G18" s="152">
        <f>SUM(G15:G17)</f>
        <v>0</v>
      </c>
    </row>
    <row r="19" spans="1:7" x14ac:dyDescent="0.25">
      <c r="A19" s="138" t="s">
        <v>2041</v>
      </c>
      <c r="B19" s="193" t="s">
        <v>87</v>
      </c>
      <c r="C19" s="191"/>
      <c r="D19" s="191"/>
      <c r="F19" s="191"/>
      <c r="G19" s="191"/>
    </row>
    <row r="20" spans="1:7" x14ac:dyDescent="0.25">
      <c r="A20" s="138" t="s">
        <v>2042</v>
      </c>
      <c r="B20" s="211" t="s">
        <v>87</v>
      </c>
      <c r="C20" s="191"/>
      <c r="D20" s="191"/>
      <c r="F20" s="191"/>
      <c r="G20" s="191"/>
    </row>
    <row r="21" spans="1:7" x14ac:dyDescent="0.25">
      <c r="A21" s="138" t="s">
        <v>2043</v>
      </c>
      <c r="B21" s="211" t="s">
        <v>87</v>
      </c>
      <c r="C21" s="191"/>
      <c r="D21" s="191"/>
      <c r="F21" s="191"/>
      <c r="G21" s="191"/>
    </row>
    <row r="22" spans="1:7" x14ac:dyDescent="0.25">
      <c r="A22" s="138" t="s">
        <v>2044</v>
      </c>
      <c r="B22" s="211" t="s">
        <v>87</v>
      </c>
      <c r="C22" s="191"/>
      <c r="D22" s="191"/>
      <c r="F22" s="191"/>
      <c r="G22" s="191"/>
    </row>
    <row r="23" spans="1:7" x14ac:dyDescent="0.25">
      <c r="A23" s="138" t="s">
        <v>2045</v>
      </c>
      <c r="B23" s="211" t="s">
        <v>87</v>
      </c>
      <c r="C23" s="191"/>
      <c r="D23" s="191"/>
      <c r="F23" s="191"/>
      <c r="G23" s="191"/>
    </row>
    <row r="24" spans="1:7" ht="18.75" x14ac:dyDescent="0.25">
      <c r="A24" s="121"/>
      <c r="B24" s="455" t="s">
        <v>2025</v>
      </c>
      <c r="C24" s="455"/>
      <c r="D24" s="121"/>
      <c r="E24" s="121"/>
      <c r="F24" s="121"/>
      <c r="G24" s="121"/>
    </row>
    <row r="25" spans="1:7" x14ac:dyDescent="0.25">
      <c r="A25" s="134"/>
      <c r="B25" s="134" t="s">
        <v>2046</v>
      </c>
      <c r="C25" s="134" t="s">
        <v>46</v>
      </c>
      <c r="D25" s="134"/>
      <c r="E25" s="134"/>
      <c r="F25" s="134" t="s">
        <v>2047</v>
      </c>
      <c r="G25" s="134"/>
    </row>
    <row r="26" spans="1:7" x14ac:dyDescent="0.25">
      <c r="A26" s="124" t="s">
        <v>2048</v>
      </c>
      <c r="B26" s="124" t="s">
        <v>693</v>
      </c>
      <c r="C26" s="139" t="s">
        <v>166</v>
      </c>
      <c r="D26" s="139"/>
      <c r="E26" s="110"/>
      <c r="F26" s="152" t="str">
        <f>IF($C$29=0,"",IF(C26="[For completion]","",C26/$C$29))</f>
        <v/>
      </c>
      <c r="G26" s="258"/>
    </row>
    <row r="27" spans="1:7" x14ac:dyDescent="0.25">
      <c r="A27" s="124" t="s">
        <v>2049</v>
      </c>
      <c r="B27" s="124" t="s">
        <v>695</v>
      </c>
      <c r="C27" s="139" t="s">
        <v>166</v>
      </c>
      <c r="D27" s="139"/>
      <c r="E27" s="110"/>
      <c r="F27" s="152" t="str">
        <f>IF($C$29=0,"",IF(C27="[For completion]","",C27/$C$29))</f>
        <v/>
      </c>
      <c r="G27" s="258"/>
    </row>
    <row r="28" spans="1:7" x14ac:dyDescent="0.25">
      <c r="A28" s="124" t="s">
        <v>2050</v>
      </c>
      <c r="B28" s="124" t="s">
        <v>83</v>
      </c>
      <c r="C28" s="139" t="s">
        <v>166</v>
      </c>
      <c r="D28" s="139"/>
      <c r="E28" s="110"/>
      <c r="F28" s="152" t="str">
        <f>IF($C$29=0,"",IF(C28="[For completion]","",C28/$C$29))</f>
        <v/>
      </c>
      <c r="G28" s="258"/>
    </row>
    <row r="29" spans="1:7" x14ac:dyDescent="0.25">
      <c r="A29" s="124" t="s">
        <v>2051</v>
      </c>
      <c r="B29" s="223" t="s">
        <v>85</v>
      </c>
      <c r="C29" s="177">
        <f>SUM(C26:C28)</f>
        <v>0</v>
      </c>
      <c r="D29" s="110"/>
      <c r="E29" s="110"/>
      <c r="F29" s="224">
        <f>SUM(F26:F28)</f>
        <v>0</v>
      </c>
      <c r="G29" s="258"/>
    </row>
    <row r="30" spans="1:7" x14ac:dyDescent="0.25">
      <c r="A30" s="124" t="s">
        <v>2052</v>
      </c>
      <c r="B30" s="216" t="s">
        <v>701</v>
      </c>
      <c r="C30" s="139"/>
      <c r="D30" s="126"/>
      <c r="E30" s="110"/>
      <c r="F30" s="152" t="str">
        <f>IF($C$29=0,"",IF(C30="[For completion]","",C30/$C$29))</f>
        <v/>
      </c>
      <c r="G30" s="258"/>
    </row>
    <row r="31" spans="1:7" x14ac:dyDescent="0.25">
      <c r="A31" s="124" t="s">
        <v>2053</v>
      </c>
      <c r="B31" s="216" t="s">
        <v>2054</v>
      </c>
      <c r="C31" s="139"/>
      <c r="D31" s="126"/>
      <c r="E31" s="110"/>
      <c r="F31" s="152" t="str">
        <f t="shared" ref="F31:F38" si="0">IF($C$29=0,"",IF(C31="[For completion]","",C31/$C$29))</f>
        <v/>
      </c>
      <c r="G31" s="274"/>
    </row>
    <row r="32" spans="1:7" x14ac:dyDescent="0.25">
      <c r="A32" s="124" t="s">
        <v>2055</v>
      </c>
      <c r="B32" s="216" t="s">
        <v>2056</v>
      </c>
      <c r="C32" s="139"/>
      <c r="D32" s="126"/>
      <c r="E32" s="110"/>
      <c r="F32" s="152" t="str">
        <f>IF($C$29=0,"",IF(C32="[For completion]","",C32/$C$29))</f>
        <v/>
      </c>
      <c r="G32" s="274"/>
    </row>
    <row r="33" spans="1:7" x14ac:dyDescent="0.25">
      <c r="A33" s="124" t="s">
        <v>2057</v>
      </c>
      <c r="B33" s="216" t="s">
        <v>2058</v>
      </c>
      <c r="C33" s="139"/>
      <c r="D33" s="126"/>
      <c r="E33" s="110"/>
      <c r="F33" s="152" t="str">
        <f t="shared" si="0"/>
        <v/>
      </c>
      <c r="G33" s="274"/>
    </row>
    <row r="34" spans="1:7" x14ac:dyDescent="0.25">
      <c r="A34" s="124" t="s">
        <v>2059</v>
      </c>
      <c r="B34" s="216" t="s">
        <v>2060</v>
      </c>
      <c r="C34" s="139"/>
      <c r="D34" s="126"/>
      <c r="E34" s="110"/>
      <c r="F34" s="152" t="str">
        <f t="shared" si="0"/>
        <v/>
      </c>
      <c r="G34" s="274"/>
    </row>
    <row r="35" spans="1:7" x14ac:dyDescent="0.25">
      <c r="A35" s="124" t="s">
        <v>2061</v>
      </c>
      <c r="B35" s="216" t="s">
        <v>2062</v>
      </c>
      <c r="C35" s="139"/>
      <c r="D35" s="126"/>
      <c r="E35" s="110"/>
      <c r="F35" s="152" t="str">
        <f t="shared" si="0"/>
        <v/>
      </c>
      <c r="G35" s="274"/>
    </row>
    <row r="36" spans="1:7" x14ac:dyDescent="0.25">
      <c r="A36" s="124" t="s">
        <v>2063</v>
      </c>
      <c r="B36" s="216" t="s">
        <v>2064</v>
      </c>
      <c r="C36" s="139"/>
      <c r="D36" s="126"/>
      <c r="E36" s="110"/>
      <c r="F36" s="152" t="str">
        <f t="shared" si="0"/>
        <v/>
      </c>
      <c r="G36" s="274"/>
    </row>
    <row r="37" spans="1:7" x14ac:dyDescent="0.25">
      <c r="A37" s="124" t="s">
        <v>2065</v>
      </c>
      <c r="B37" s="216" t="s">
        <v>2066</v>
      </c>
      <c r="C37" s="139"/>
      <c r="D37" s="126"/>
      <c r="E37" s="110"/>
      <c r="F37" s="152" t="str">
        <f t="shared" si="0"/>
        <v/>
      </c>
      <c r="G37" s="274"/>
    </row>
    <row r="38" spans="1:7" x14ac:dyDescent="0.25">
      <c r="A38" s="124" t="s">
        <v>2067</v>
      </c>
      <c r="B38" s="216" t="s">
        <v>2068</v>
      </c>
      <c r="C38" s="139"/>
      <c r="D38" s="126"/>
      <c r="F38" s="152" t="str">
        <f t="shared" si="0"/>
        <v/>
      </c>
      <c r="G38" s="274"/>
    </row>
    <row r="39" spans="1:7" x14ac:dyDescent="0.25">
      <c r="A39" s="124" t="s">
        <v>2069</v>
      </c>
      <c r="B39" s="275" t="s">
        <v>2070</v>
      </c>
      <c r="C39" s="139"/>
      <c r="D39" s="126"/>
      <c r="F39" s="152"/>
      <c r="G39" s="191"/>
    </row>
    <row r="40" spans="1:7" x14ac:dyDescent="0.25">
      <c r="A40" s="124" t="s">
        <v>2071</v>
      </c>
      <c r="B40" s="211" t="s">
        <v>87</v>
      </c>
      <c r="C40" s="158"/>
      <c r="D40" s="226"/>
      <c r="F40" s="130"/>
      <c r="G40" s="130"/>
    </row>
    <row r="41" spans="1:7" x14ac:dyDescent="0.25">
      <c r="A41" s="124" t="s">
        <v>2072</v>
      </c>
      <c r="B41" s="211" t="s">
        <v>87</v>
      </c>
      <c r="C41" s="158"/>
      <c r="D41" s="226"/>
      <c r="E41" s="127"/>
      <c r="F41" s="130"/>
      <c r="G41" s="130"/>
    </row>
    <row r="42" spans="1:7" x14ac:dyDescent="0.25">
      <c r="A42" s="124" t="s">
        <v>2073</v>
      </c>
      <c r="B42" s="211" t="s">
        <v>87</v>
      </c>
      <c r="C42" s="158"/>
      <c r="D42" s="226"/>
      <c r="E42" s="127"/>
      <c r="F42" s="130"/>
      <c r="G42" s="130"/>
    </row>
    <row r="43" spans="1:7" x14ac:dyDescent="0.25">
      <c r="A43" s="124" t="s">
        <v>2074</v>
      </c>
      <c r="B43" s="211" t="s">
        <v>87</v>
      </c>
      <c r="C43" s="158"/>
      <c r="D43" s="226"/>
      <c r="E43" s="127"/>
      <c r="F43" s="130"/>
      <c r="G43" s="130"/>
    </row>
    <row r="44" spans="1:7" x14ac:dyDescent="0.25">
      <c r="A44" s="124" t="s">
        <v>2075</v>
      </c>
      <c r="B44" s="211" t="s">
        <v>87</v>
      </c>
      <c r="C44" s="158"/>
      <c r="D44" s="226"/>
      <c r="E44" s="127"/>
      <c r="F44" s="130"/>
      <c r="G44" s="130"/>
    </row>
    <row r="45" spans="1:7" x14ac:dyDescent="0.25">
      <c r="A45" s="124" t="s">
        <v>2076</v>
      </c>
      <c r="B45" s="211" t="s">
        <v>87</v>
      </c>
      <c r="C45" s="158"/>
      <c r="D45" s="226"/>
      <c r="E45" s="127"/>
      <c r="F45" s="130"/>
      <c r="G45" s="130"/>
    </row>
    <row r="46" spans="1:7" x14ac:dyDescent="0.25">
      <c r="A46" s="124" t="s">
        <v>2077</v>
      </c>
      <c r="B46" s="211" t="s">
        <v>87</v>
      </c>
      <c r="C46" s="158"/>
      <c r="D46" s="226"/>
      <c r="E46" s="127"/>
      <c r="F46" s="130"/>
    </row>
    <row r="47" spans="1:7" x14ac:dyDescent="0.25">
      <c r="A47" s="124" t="s">
        <v>2078</v>
      </c>
      <c r="B47" s="211" t="s">
        <v>87</v>
      </c>
      <c r="C47" s="158"/>
      <c r="D47" s="226"/>
      <c r="E47" s="127"/>
      <c r="F47" s="130"/>
    </row>
    <row r="48" spans="1:7" x14ac:dyDescent="0.25">
      <c r="A48" s="134"/>
      <c r="B48" s="134" t="s">
        <v>711</v>
      </c>
      <c r="C48" s="134" t="s">
        <v>712</v>
      </c>
      <c r="D48" s="134" t="s">
        <v>713</v>
      </c>
      <c r="E48" s="134"/>
      <c r="F48" s="134" t="s">
        <v>2079</v>
      </c>
      <c r="G48" s="134"/>
    </row>
    <row r="49" spans="1:7" x14ac:dyDescent="0.25">
      <c r="A49" s="124" t="s">
        <v>2080</v>
      </c>
      <c r="B49" s="124" t="s">
        <v>2081</v>
      </c>
      <c r="C49" s="276" t="s">
        <v>166</v>
      </c>
      <c r="D49" s="276" t="s">
        <v>166</v>
      </c>
      <c r="E49" s="110"/>
      <c r="F49" s="203">
        <f>IF(AND(C49="[For completion]",D49="[For completion]"),"[For completion]",SUM(C49:D49))</f>
        <v>0</v>
      </c>
      <c r="G49" s="191"/>
    </row>
    <row r="50" spans="1:7" x14ac:dyDescent="0.25">
      <c r="A50" s="124" t="s">
        <v>2082</v>
      </c>
      <c r="B50" s="277" t="s">
        <v>718</v>
      </c>
      <c r="C50" s="126"/>
      <c r="D50" s="126"/>
      <c r="E50" s="110"/>
      <c r="F50" s="126"/>
      <c r="G50" s="191"/>
    </row>
    <row r="51" spans="1:7" x14ac:dyDescent="0.25">
      <c r="A51" s="124" t="s">
        <v>2083</v>
      </c>
      <c r="B51" s="277" t="s">
        <v>720</v>
      </c>
      <c r="C51" s="126"/>
      <c r="D51" s="126"/>
      <c r="E51" s="110"/>
      <c r="F51" s="126"/>
      <c r="G51" s="191"/>
    </row>
    <row r="52" spans="1:7" x14ac:dyDescent="0.25">
      <c r="A52" s="124" t="s">
        <v>2084</v>
      </c>
      <c r="B52" s="128"/>
      <c r="C52" s="110"/>
      <c r="D52" s="110"/>
      <c r="E52" s="110"/>
      <c r="F52" s="110"/>
      <c r="G52" s="130"/>
    </row>
    <row r="53" spans="1:7" x14ac:dyDescent="0.25">
      <c r="A53" s="124" t="s">
        <v>2085</v>
      </c>
      <c r="B53" s="128"/>
      <c r="C53" s="110"/>
      <c r="D53" s="110"/>
      <c r="E53" s="110"/>
      <c r="F53" s="110"/>
      <c r="G53" s="130"/>
    </row>
    <row r="54" spans="1:7" x14ac:dyDescent="0.25">
      <c r="A54" s="124" t="s">
        <v>2086</v>
      </c>
      <c r="B54" s="128"/>
      <c r="C54" s="110"/>
      <c r="D54" s="126"/>
      <c r="E54" s="110"/>
      <c r="F54" s="110"/>
      <c r="G54" s="130"/>
    </row>
    <row r="55" spans="1:7" x14ac:dyDescent="0.25">
      <c r="A55" s="124" t="s">
        <v>2087</v>
      </c>
      <c r="B55" s="128"/>
      <c r="C55" s="110"/>
      <c r="D55" s="110"/>
      <c r="E55" s="110"/>
      <c r="F55" s="110"/>
      <c r="G55" s="130"/>
    </row>
    <row r="56" spans="1:7" x14ac:dyDescent="0.25">
      <c r="A56" s="134"/>
      <c r="B56" s="134" t="s">
        <v>725</v>
      </c>
      <c r="C56" s="134" t="s">
        <v>726</v>
      </c>
      <c r="D56" s="134" t="s">
        <v>727</v>
      </c>
      <c r="E56" s="134"/>
      <c r="F56" s="134" t="s">
        <v>2088</v>
      </c>
      <c r="G56" s="134"/>
    </row>
    <row r="57" spans="1:7" x14ac:dyDescent="0.25">
      <c r="A57" s="124" t="s">
        <v>2089</v>
      </c>
      <c r="B57" s="124" t="s">
        <v>729</v>
      </c>
      <c r="C57" s="144" t="s">
        <v>2034</v>
      </c>
      <c r="D57" s="144" t="s">
        <v>2034</v>
      </c>
      <c r="E57" s="218"/>
      <c r="F57" s="203" t="s">
        <v>2034</v>
      </c>
      <c r="G57" s="191"/>
    </row>
    <row r="58" spans="1:7" x14ac:dyDescent="0.25">
      <c r="A58" s="124" t="s">
        <v>2090</v>
      </c>
      <c r="B58" s="110"/>
      <c r="C58" s="230"/>
      <c r="D58" s="230"/>
      <c r="E58" s="218"/>
      <c r="F58" s="230"/>
      <c r="G58" s="130"/>
    </row>
    <row r="59" spans="1:7" x14ac:dyDescent="0.25">
      <c r="A59" s="124" t="s">
        <v>2091</v>
      </c>
      <c r="B59" s="110"/>
      <c r="C59" s="230"/>
      <c r="D59" s="230"/>
      <c r="E59" s="218"/>
      <c r="F59" s="230"/>
      <c r="G59" s="130"/>
    </row>
    <row r="60" spans="1:7" x14ac:dyDescent="0.25">
      <c r="A60" s="124" t="s">
        <v>2092</v>
      </c>
      <c r="B60" s="110"/>
      <c r="C60" s="230"/>
      <c r="D60" s="230"/>
      <c r="E60" s="218"/>
      <c r="F60" s="230"/>
      <c r="G60" s="130"/>
    </row>
    <row r="61" spans="1:7" x14ac:dyDescent="0.25">
      <c r="A61" s="124" t="s">
        <v>2093</v>
      </c>
      <c r="B61" s="110"/>
      <c r="C61" s="230"/>
      <c r="D61" s="230"/>
      <c r="E61" s="218"/>
      <c r="F61" s="230"/>
      <c r="G61" s="130"/>
    </row>
    <row r="62" spans="1:7" x14ac:dyDescent="0.25">
      <c r="A62" s="124" t="s">
        <v>2094</v>
      </c>
      <c r="B62" s="110"/>
      <c r="C62" s="230"/>
      <c r="D62" s="230"/>
      <c r="E62" s="218"/>
      <c r="F62" s="230"/>
      <c r="G62" s="130"/>
    </row>
    <row r="63" spans="1:7" x14ac:dyDescent="0.25">
      <c r="A63" s="124" t="s">
        <v>2095</v>
      </c>
      <c r="B63" s="110"/>
      <c r="C63" s="230"/>
      <c r="D63" s="230"/>
      <c r="E63" s="218"/>
      <c r="F63" s="230"/>
      <c r="G63" s="130"/>
    </row>
    <row r="64" spans="1:7" x14ac:dyDescent="0.25">
      <c r="A64" s="134"/>
      <c r="B64" s="134" t="s">
        <v>736</v>
      </c>
      <c r="C64" s="134" t="s">
        <v>726</v>
      </c>
      <c r="D64" s="134" t="s">
        <v>727</v>
      </c>
      <c r="E64" s="134"/>
      <c r="F64" s="134" t="s">
        <v>2088</v>
      </c>
      <c r="G64" s="134"/>
    </row>
    <row r="65" spans="1:7" x14ac:dyDescent="0.25">
      <c r="A65" s="124" t="s">
        <v>2096</v>
      </c>
      <c r="B65" s="208" t="s">
        <v>738</v>
      </c>
      <c r="C65" s="228">
        <f>SUM(C66:C92)</f>
        <v>0</v>
      </c>
      <c r="D65" s="228">
        <f>SUM(D66:D92)</f>
        <v>0</v>
      </c>
      <c r="E65" s="230"/>
      <c r="F65" s="228">
        <f>SUM(F66:F92)</f>
        <v>0</v>
      </c>
      <c r="G65" s="130"/>
    </row>
    <row r="66" spans="1:7" x14ac:dyDescent="0.25">
      <c r="A66" s="124" t="s">
        <v>2097</v>
      </c>
      <c r="B66" s="124" t="s">
        <v>740</v>
      </c>
      <c r="C66" s="144" t="s">
        <v>166</v>
      </c>
      <c r="D66" s="144" t="s">
        <v>166</v>
      </c>
      <c r="E66" s="230"/>
      <c r="F66" s="144" t="s">
        <v>166</v>
      </c>
      <c r="G66" s="130"/>
    </row>
    <row r="67" spans="1:7" x14ac:dyDescent="0.25">
      <c r="A67" s="124" t="s">
        <v>2098</v>
      </c>
      <c r="B67" s="124" t="s">
        <v>742</v>
      </c>
      <c r="C67" s="144" t="s">
        <v>166</v>
      </c>
      <c r="D67" s="144" t="s">
        <v>166</v>
      </c>
      <c r="E67" s="230"/>
      <c r="F67" s="144" t="s">
        <v>166</v>
      </c>
      <c r="G67" s="130"/>
    </row>
    <row r="68" spans="1:7" x14ac:dyDescent="0.25">
      <c r="A68" s="124" t="s">
        <v>2099</v>
      </c>
      <c r="B68" s="124" t="s">
        <v>744</v>
      </c>
      <c r="C68" s="144" t="s">
        <v>166</v>
      </c>
      <c r="D68" s="144" t="s">
        <v>166</v>
      </c>
      <c r="E68" s="230"/>
      <c r="F68" s="144" t="s">
        <v>166</v>
      </c>
      <c r="G68" s="130"/>
    </row>
    <row r="69" spans="1:7" x14ac:dyDescent="0.25">
      <c r="A69" s="124" t="s">
        <v>2100</v>
      </c>
      <c r="B69" s="124" t="s">
        <v>746</v>
      </c>
      <c r="C69" s="144" t="s">
        <v>166</v>
      </c>
      <c r="D69" s="144" t="s">
        <v>166</v>
      </c>
      <c r="E69" s="230"/>
      <c r="F69" s="144" t="s">
        <v>166</v>
      </c>
      <c r="G69" s="130"/>
    </row>
    <row r="70" spans="1:7" x14ac:dyDescent="0.25">
      <c r="A70" s="124" t="s">
        <v>2101</v>
      </c>
      <c r="B70" s="124" t="s">
        <v>748</v>
      </c>
      <c r="C70" s="144" t="s">
        <v>166</v>
      </c>
      <c r="D70" s="144" t="s">
        <v>166</v>
      </c>
      <c r="E70" s="230"/>
      <c r="F70" s="144" t="s">
        <v>166</v>
      </c>
      <c r="G70" s="130"/>
    </row>
    <row r="71" spans="1:7" x14ac:dyDescent="0.25">
      <c r="A71" s="124" t="s">
        <v>2102</v>
      </c>
      <c r="B71" s="124" t="s">
        <v>750</v>
      </c>
      <c r="C71" s="144" t="s">
        <v>166</v>
      </c>
      <c r="D71" s="144" t="s">
        <v>166</v>
      </c>
      <c r="E71" s="230"/>
      <c r="F71" s="144" t="s">
        <v>166</v>
      </c>
      <c r="G71" s="130"/>
    </row>
    <row r="72" spans="1:7" x14ac:dyDescent="0.25">
      <c r="A72" s="124" t="s">
        <v>2103</v>
      </c>
      <c r="B72" s="124" t="s">
        <v>752</v>
      </c>
      <c r="C72" s="144" t="s">
        <v>166</v>
      </c>
      <c r="D72" s="144" t="s">
        <v>166</v>
      </c>
      <c r="E72" s="230"/>
      <c r="F72" s="144" t="s">
        <v>166</v>
      </c>
      <c r="G72" s="130"/>
    </row>
    <row r="73" spans="1:7" x14ac:dyDescent="0.25">
      <c r="A73" s="124" t="s">
        <v>2104</v>
      </c>
      <c r="B73" s="124" t="s">
        <v>754</v>
      </c>
      <c r="C73" s="144" t="s">
        <v>166</v>
      </c>
      <c r="D73" s="144" t="s">
        <v>166</v>
      </c>
      <c r="E73" s="230"/>
      <c r="F73" s="144" t="s">
        <v>166</v>
      </c>
      <c r="G73" s="130"/>
    </row>
    <row r="74" spans="1:7" x14ac:dyDescent="0.25">
      <c r="A74" s="124" t="s">
        <v>2105</v>
      </c>
      <c r="B74" s="124" t="s">
        <v>756</v>
      </c>
      <c r="C74" s="144" t="s">
        <v>166</v>
      </c>
      <c r="D74" s="144" t="s">
        <v>166</v>
      </c>
      <c r="E74" s="230"/>
      <c r="F74" s="144" t="s">
        <v>166</v>
      </c>
      <c r="G74" s="130"/>
    </row>
    <row r="75" spans="1:7" x14ac:dyDescent="0.25">
      <c r="A75" s="124" t="s">
        <v>2106</v>
      </c>
      <c r="B75" s="124" t="s">
        <v>758</v>
      </c>
      <c r="C75" s="144" t="s">
        <v>166</v>
      </c>
      <c r="D75" s="144" t="s">
        <v>166</v>
      </c>
      <c r="E75" s="230"/>
      <c r="F75" s="144" t="s">
        <v>166</v>
      </c>
      <c r="G75" s="130"/>
    </row>
    <row r="76" spans="1:7" x14ac:dyDescent="0.25">
      <c r="A76" s="124" t="s">
        <v>2107</v>
      </c>
      <c r="B76" s="124" t="s">
        <v>760</v>
      </c>
      <c r="C76" s="144" t="s">
        <v>166</v>
      </c>
      <c r="D76" s="144" t="s">
        <v>166</v>
      </c>
      <c r="E76" s="230"/>
      <c r="F76" s="144" t="s">
        <v>166</v>
      </c>
      <c r="G76" s="130"/>
    </row>
    <row r="77" spans="1:7" x14ac:dyDescent="0.25">
      <c r="A77" s="124" t="s">
        <v>2108</v>
      </c>
      <c r="B77" s="124" t="s">
        <v>762</v>
      </c>
      <c r="C77" s="144" t="s">
        <v>166</v>
      </c>
      <c r="D77" s="144" t="s">
        <v>166</v>
      </c>
      <c r="E77" s="230"/>
      <c r="F77" s="144" t="s">
        <v>166</v>
      </c>
      <c r="G77" s="130"/>
    </row>
    <row r="78" spans="1:7" x14ac:dyDescent="0.25">
      <c r="A78" s="124" t="s">
        <v>2109</v>
      </c>
      <c r="B78" s="124" t="s">
        <v>764</v>
      </c>
      <c r="C78" s="144" t="s">
        <v>166</v>
      </c>
      <c r="D78" s="144" t="s">
        <v>166</v>
      </c>
      <c r="E78" s="230"/>
      <c r="F78" s="144" t="s">
        <v>166</v>
      </c>
      <c r="G78" s="130"/>
    </row>
    <row r="79" spans="1:7" x14ac:dyDescent="0.25">
      <c r="A79" s="124" t="s">
        <v>2110</v>
      </c>
      <c r="B79" s="124" t="s">
        <v>766</v>
      </c>
      <c r="C79" s="144" t="s">
        <v>166</v>
      </c>
      <c r="D79" s="144" t="s">
        <v>166</v>
      </c>
      <c r="E79" s="230"/>
      <c r="F79" s="144" t="s">
        <v>166</v>
      </c>
      <c r="G79" s="130"/>
    </row>
    <row r="80" spans="1:7" x14ac:dyDescent="0.25">
      <c r="A80" s="124" t="s">
        <v>2111</v>
      </c>
      <c r="B80" s="124" t="s">
        <v>768</v>
      </c>
      <c r="C80" s="144" t="s">
        <v>166</v>
      </c>
      <c r="D80" s="144" t="s">
        <v>166</v>
      </c>
      <c r="E80" s="230"/>
      <c r="F80" s="144" t="s">
        <v>166</v>
      </c>
      <c r="G80" s="130"/>
    </row>
    <row r="81" spans="1:7" x14ac:dyDescent="0.25">
      <c r="A81" s="124" t="s">
        <v>2112</v>
      </c>
      <c r="B81" s="124" t="s">
        <v>770</v>
      </c>
      <c r="C81" s="144" t="s">
        <v>166</v>
      </c>
      <c r="D81" s="144" t="s">
        <v>166</v>
      </c>
      <c r="E81" s="230"/>
      <c r="F81" s="144" t="s">
        <v>166</v>
      </c>
      <c r="G81" s="130"/>
    </row>
    <row r="82" spans="1:7" x14ac:dyDescent="0.25">
      <c r="A82" s="124" t="s">
        <v>2113</v>
      </c>
      <c r="B82" s="124" t="s">
        <v>772</v>
      </c>
      <c r="C82" s="144" t="s">
        <v>166</v>
      </c>
      <c r="D82" s="144" t="s">
        <v>166</v>
      </c>
      <c r="E82" s="230"/>
      <c r="F82" s="144" t="s">
        <v>166</v>
      </c>
      <c r="G82" s="130"/>
    </row>
    <row r="83" spans="1:7" x14ac:dyDescent="0.25">
      <c r="A83" s="124" t="s">
        <v>2114</v>
      </c>
      <c r="B83" s="124" t="s">
        <v>774</v>
      </c>
      <c r="C83" s="144" t="s">
        <v>166</v>
      </c>
      <c r="D83" s="144" t="s">
        <v>166</v>
      </c>
      <c r="E83" s="230"/>
      <c r="F83" s="144" t="s">
        <v>166</v>
      </c>
      <c r="G83" s="130"/>
    </row>
    <row r="84" spans="1:7" x14ac:dyDescent="0.25">
      <c r="A84" s="124" t="s">
        <v>2115</v>
      </c>
      <c r="B84" s="124" t="s">
        <v>776</v>
      </c>
      <c r="C84" s="144" t="s">
        <v>166</v>
      </c>
      <c r="D84" s="144" t="s">
        <v>166</v>
      </c>
      <c r="E84" s="230"/>
      <c r="F84" s="144" t="s">
        <v>166</v>
      </c>
      <c r="G84" s="130"/>
    </row>
    <row r="85" spans="1:7" x14ac:dyDescent="0.25">
      <c r="A85" s="124" t="s">
        <v>2116</v>
      </c>
      <c r="B85" s="124" t="s">
        <v>778</v>
      </c>
      <c r="C85" s="144" t="s">
        <v>166</v>
      </c>
      <c r="D85" s="144" t="s">
        <v>166</v>
      </c>
      <c r="E85" s="230"/>
      <c r="F85" s="144" t="s">
        <v>166</v>
      </c>
      <c r="G85" s="130"/>
    </row>
    <row r="86" spans="1:7" x14ac:dyDescent="0.25">
      <c r="A86" s="124" t="s">
        <v>2117</v>
      </c>
      <c r="B86" s="124" t="s">
        <v>780</v>
      </c>
      <c r="C86" s="144" t="s">
        <v>166</v>
      </c>
      <c r="D86" s="144" t="s">
        <v>166</v>
      </c>
      <c r="E86" s="230"/>
      <c r="F86" s="144" t="s">
        <v>166</v>
      </c>
      <c r="G86" s="130"/>
    </row>
    <row r="87" spans="1:7" x14ac:dyDescent="0.25">
      <c r="A87" s="124" t="s">
        <v>2118</v>
      </c>
      <c r="B87" s="124" t="s">
        <v>782</v>
      </c>
      <c r="C87" s="144" t="s">
        <v>166</v>
      </c>
      <c r="D87" s="144" t="s">
        <v>166</v>
      </c>
      <c r="E87" s="230"/>
      <c r="F87" s="144" t="s">
        <v>166</v>
      </c>
      <c r="G87" s="130"/>
    </row>
    <row r="88" spans="1:7" x14ac:dyDescent="0.25">
      <c r="A88" s="124" t="s">
        <v>2119</v>
      </c>
      <c r="B88" s="124" t="s">
        <v>784</v>
      </c>
      <c r="C88" s="144" t="s">
        <v>166</v>
      </c>
      <c r="D88" s="144" t="s">
        <v>166</v>
      </c>
      <c r="E88" s="230"/>
      <c r="F88" s="144" t="s">
        <v>166</v>
      </c>
      <c r="G88" s="130"/>
    </row>
    <row r="89" spans="1:7" x14ac:dyDescent="0.25">
      <c r="A89" s="124" t="s">
        <v>2120</v>
      </c>
      <c r="B89" s="124" t="s">
        <v>786</v>
      </c>
      <c r="C89" s="144" t="s">
        <v>166</v>
      </c>
      <c r="D89" s="144" t="s">
        <v>166</v>
      </c>
      <c r="E89" s="230"/>
      <c r="F89" s="144" t="s">
        <v>166</v>
      </c>
      <c r="G89" s="130"/>
    </row>
    <row r="90" spans="1:7" x14ac:dyDescent="0.25">
      <c r="A90" s="124" t="s">
        <v>2121</v>
      </c>
      <c r="B90" s="124" t="s">
        <v>788</v>
      </c>
      <c r="C90" s="144" t="s">
        <v>166</v>
      </c>
      <c r="D90" s="144" t="s">
        <v>166</v>
      </c>
      <c r="E90" s="230"/>
      <c r="F90" s="144" t="s">
        <v>166</v>
      </c>
      <c r="G90" s="130"/>
    </row>
    <row r="91" spans="1:7" x14ac:dyDescent="0.25">
      <c r="A91" s="124" t="s">
        <v>2122</v>
      </c>
      <c r="B91" s="124" t="s">
        <v>790</v>
      </c>
      <c r="C91" s="144" t="s">
        <v>166</v>
      </c>
      <c r="D91" s="144" t="s">
        <v>166</v>
      </c>
      <c r="E91" s="230"/>
      <c r="F91" s="144" t="s">
        <v>166</v>
      </c>
      <c r="G91" s="130"/>
    </row>
    <row r="92" spans="1:7" x14ac:dyDescent="0.25">
      <c r="A92" s="124" t="s">
        <v>2123</v>
      </c>
      <c r="B92" s="124" t="s">
        <v>792</v>
      </c>
      <c r="C92" s="144" t="s">
        <v>166</v>
      </c>
      <c r="D92" s="144" t="s">
        <v>166</v>
      </c>
      <c r="E92" s="230"/>
      <c r="F92" s="144" t="s">
        <v>166</v>
      </c>
      <c r="G92" s="130"/>
    </row>
    <row r="93" spans="1:7" x14ac:dyDescent="0.25">
      <c r="A93" s="124" t="s">
        <v>2124</v>
      </c>
      <c r="B93" s="208" t="s">
        <v>285</v>
      </c>
      <c r="C93" s="228">
        <v>0</v>
      </c>
      <c r="D93" s="228">
        <v>0</v>
      </c>
      <c r="E93" s="311"/>
      <c r="F93" s="228">
        <v>0</v>
      </c>
      <c r="G93" s="130"/>
    </row>
    <row r="94" spans="1:7" x14ac:dyDescent="0.25">
      <c r="A94" s="124" t="s">
        <v>2125</v>
      </c>
      <c r="B94" s="124" t="s">
        <v>795</v>
      </c>
      <c r="C94" s="144" t="s">
        <v>166</v>
      </c>
      <c r="D94" s="144" t="s">
        <v>166</v>
      </c>
      <c r="E94" s="230"/>
      <c r="F94" s="144" t="s">
        <v>166</v>
      </c>
      <c r="G94" s="130"/>
    </row>
    <row r="95" spans="1:7" x14ac:dyDescent="0.25">
      <c r="A95" s="124" t="s">
        <v>2126</v>
      </c>
      <c r="B95" s="124" t="s">
        <v>797</v>
      </c>
      <c r="C95" s="144" t="s">
        <v>166</v>
      </c>
      <c r="D95" s="144" t="s">
        <v>166</v>
      </c>
      <c r="E95" s="230"/>
      <c r="F95" s="144" t="s">
        <v>166</v>
      </c>
      <c r="G95" s="130"/>
    </row>
    <row r="96" spans="1:7" x14ac:dyDescent="0.25">
      <c r="A96" s="124" t="s">
        <v>2127</v>
      </c>
      <c r="B96" s="124" t="s">
        <v>799</v>
      </c>
      <c r="C96" s="144" t="s">
        <v>166</v>
      </c>
      <c r="D96" s="144" t="s">
        <v>166</v>
      </c>
      <c r="E96" s="230"/>
      <c r="F96" s="144" t="s">
        <v>166</v>
      </c>
      <c r="G96" s="130"/>
    </row>
    <row r="97" spans="1:7" x14ac:dyDescent="0.25">
      <c r="A97" s="124" t="s">
        <v>2128</v>
      </c>
      <c r="B97" s="208" t="s">
        <v>83</v>
      </c>
      <c r="C97" s="228">
        <v>0</v>
      </c>
      <c r="D97" s="228">
        <v>0</v>
      </c>
      <c r="E97" s="311"/>
      <c r="F97" s="228">
        <v>0</v>
      </c>
      <c r="G97" s="130"/>
    </row>
    <row r="98" spans="1:7" x14ac:dyDescent="0.25">
      <c r="A98" s="124" t="s">
        <v>2129</v>
      </c>
      <c r="B98" s="138" t="s">
        <v>287</v>
      </c>
      <c r="C98" s="144" t="s">
        <v>166</v>
      </c>
      <c r="D98" s="144" t="s">
        <v>166</v>
      </c>
      <c r="E98" s="230"/>
      <c r="F98" s="144" t="s">
        <v>166</v>
      </c>
      <c r="G98" s="130"/>
    </row>
    <row r="99" spans="1:7" x14ac:dyDescent="0.25">
      <c r="A99" s="124" t="s">
        <v>2130</v>
      </c>
      <c r="B99" s="124" t="s">
        <v>803</v>
      </c>
      <c r="C99" s="144" t="s">
        <v>166</v>
      </c>
      <c r="D99" s="144" t="s">
        <v>166</v>
      </c>
      <c r="E99" s="230"/>
      <c r="F99" s="144" t="s">
        <v>166</v>
      </c>
      <c r="G99" s="130"/>
    </row>
    <row r="100" spans="1:7" x14ac:dyDescent="0.25">
      <c r="A100" s="124" t="s">
        <v>2131</v>
      </c>
      <c r="B100" s="138" t="s">
        <v>289</v>
      </c>
      <c r="C100" s="144" t="s">
        <v>166</v>
      </c>
      <c r="D100" s="144" t="s">
        <v>166</v>
      </c>
      <c r="E100" s="230"/>
      <c r="F100" s="144" t="s">
        <v>166</v>
      </c>
      <c r="G100" s="130"/>
    </row>
    <row r="101" spans="1:7" x14ac:dyDescent="0.25">
      <c r="A101" s="124" t="s">
        <v>2132</v>
      </c>
      <c r="B101" s="138" t="s">
        <v>291</v>
      </c>
      <c r="C101" s="144" t="s">
        <v>166</v>
      </c>
      <c r="D101" s="144" t="s">
        <v>166</v>
      </c>
      <c r="E101" s="230"/>
      <c r="F101" s="144" t="s">
        <v>166</v>
      </c>
      <c r="G101" s="130"/>
    </row>
    <row r="102" spans="1:7" x14ac:dyDescent="0.25">
      <c r="A102" s="124" t="s">
        <v>2133</v>
      </c>
      <c r="B102" s="138" t="s">
        <v>14</v>
      </c>
      <c r="C102" s="144" t="s">
        <v>166</v>
      </c>
      <c r="D102" s="144" t="s">
        <v>166</v>
      </c>
      <c r="E102" s="230"/>
      <c r="F102" s="144" t="s">
        <v>166</v>
      </c>
      <c r="G102" s="130"/>
    </row>
    <row r="103" spans="1:7" x14ac:dyDescent="0.25">
      <c r="A103" s="124" t="s">
        <v>2134</v>
      </c>
      <c r="B103" s="138" t="s">
        <v>294</v>
      </c>
      <c r="C103" s="144" t="s">
        <v>166</v>
      </c>
      <c r="D103" s="144" t="s">
        <v>166</v>
      </c>
      <c r="E103" s="230"/>
      <c r="F103" s="144" t="s">
        <v>166</v>
      </c>
      <c r="G103" s="130"/>
    </row>
    <row r="104" spans="1:7" x14ac:dyDescent="0.25">
      <c r="A104" s="124" t="s">
        <v>2135</v>
      </c>
      <c r="B104" s="138" t="s">
        <v>296</v>
      </c>
      <c r="C104" s="144" t="s">
        <v>166</v>
      </c>
      <c r="D104" s="144" t="s">
        <v>166</v>
      </c>
      <c r="E104" s="230"/>
      <c r="F104" s="144" t="s">
        <v>166</v>
      </c>
      <c r="G104" s="130"/>
    </row>
    <row r="105" spans="1:7" x14ac:dyDescent="0.25">
      <c r="A105" s="124" t="s">
        <v>2136</v>
      </c>
      <c r="B105" s="138" t="s">
        <v>298</v>
      </c>
      <c r="C105" s="144" t="s">
        <v>166</v>
      </c>
      <c r="D105" s="144" t="s">
        <v>166</v>
      </c>
      <c r="E105" s="230"/>
      <c r="F105" s="144" t="s">
        <v>166</v>
      </c>
      <c r="G105" s="130"/>
    </row>
    <row r="106" spans="1:7" x14ac:dyDescent="0.25">
      <c r="A106" s="124" t="s">
        <v>2137</v>
      </c>
      <c r="B106" s="138" t="s">
        <v>300</v>
      </c>
      <c r="C106" s="144" t="s">
        <v>166</v>
      </c>
      <c r="D106" s="144" t="s">
        <v>166</v>
      </c>
      <c r="E106" s="230"/>
      <c r="F106" s="144" t="s">
        <v>166</v>
      </c>
      <c r="G106" s="130"/>
    </row>
    <row r="107" spans="1:7" x14ac:dyDescent="0.25">
      <c r="A107" s="124" t="s">
        <v>2138</v>
      </c>
      <c r="B107" s="138" t="s">
        <v>302</v>
      </c>
      <c r="C107" s="144" t="s">
        <v>166</v>
      </c>
      <c r="D107" s="144" t="s">
        <v>166</v>
      </c>
      <c r="E107" s="230"/>
      <c r="F107" s="144" t="s">
        <v>166</v>
      </c>
      <c r="G107" s="130"/>
    </row>
    <row r="108" spans="1:7" x14ac:dyDescent="0.25">
      <c r="A108" s="124" t="s">
        <v>2139</v>
      </c>
      <c r="B108" s="138" t="s">
        <v>83</v>
      </c>
      <c r="C108" s="144" t="s">
        <v>166</v>
      </c>
      <c r="D108" s="144" t="s">
        <v>166</v>
      </c>
      <c r="E108" s="230"/>
      <c r="F108" s="144" t="s">
        <v>166</v>
      </c>
      <c r="G108" s="130"/>
    </row>
    <row r="109" spans="1:7" x14ac:dyDescent="0.25">
      <c r="A109" s="124" t="s">
        <v>2140</v>
      </c>
      <c r="B109" s="211" t="s">
        <v>87</v>
      </c>
      <c r="C109" s="144"/>
      <c r="D109" s="144"/>
      <c r="E109" s="230"/>
      <c r="F109" s="144"/>
      <c r="G109" s="130"/>
    </row>
    <row r="110" spans="1:7" x14ac:dyDescent="0.25">
      <c r="A110" s="124" t="s">
        <v>2141</v>
      </c>
      <c r="B110" s="211" t="s">
        <v>87</v>
      </c>
      <c r="C110" s="144"/>
      <c r="D110" s="144"/>
      <c r="E110" s="230"/>
      <c r="F110" s="144"/>
      <c r="G110" s="130"/>
    </row>
    <row r="111" spans="1:7" x14ac:dyDescent="0.25">
      <c r="A111" s="124" t="s">
        <v>2142</v>
      </c>
      <c r="B111" s="211" t="s">
        <v>87</v>
      </c>
      <c r="C111" s="144"/>
      <c r="D111" s="144"/>
      <c r="E111" s="230"/>
      <c r="F111" s="144"/>
      <c r="G111" s="130"/>
    </row>
    <row r="112" spans="1:7" x14ac:dyDescent="0.25">
      <c r="A112" s="124" t="s">
        <v>2143</v>
      </c>
      <c r="B112" s="211" t="s">
        <v>87</v>
      </c>
      <c r="C112" s="144"/>
      <c r="D112" s="144"/>
      <c r="E112" s="230"/>
      <c r="F112" s="144"/>
      <c r="G112" s="130"/>
    </row>
    <row r="113" spans="1:7" x14ac:dyDescent="0.25">
      <c r="A113" s="124" t="s">
        <v>2144</v>
      </c>
      <c r="B113" s="211" t="s">
        <v>87</v>
      </c>
      <c r="C113" s="144"/>
      <c r="D113" s="144"/>
      <c r="E113" s="230"/>
      <c r="F113" s="144"/>
      <c r="G113" s="130"/>
    </row>
    <row r="114" spans="1:7" x14ac:dyDescent="0.25">
      <c r="A114" s="124" t="s">
        <v>2145</v>
      </c>
      <c r="B114" s="211" t="s">
        <v>87</v>
      </c>
      <c r="C114" s="144"/>
      <c r="D114" s="144"/>
      <c r="E114" s="230"/>
      <c r="F114" s="144"/>
      <c r="G114" s="130"/>
    </row>
    <row r="115" spans="1:7" x14ac:dyDescent="0.25">
      <c r="A115" s="124" t="s">
        <v>2146</v>
      </c>
      <c r="B115" s="211" t="s">
        <v>87</v>
      </c>
      <c r="C115" s="144"/>
      <c r="D115" s="144"/>
      <c r="E115" s="230"/>
      <c r="F115" s="144"/>
      <c r="G115" s="130"/>
    </row>
    <row r="116" spans="1:7" x14ac:dyDescent="0.25">
      <c r="A116" s="124" t="s">
        <v>2147</v>
      </c>
      <c r="B116" s="211" t="s">
        <v>87</v>
      </c>
      <c r="C116" s="144"/>
      <c r="D116" s="144"/>
      <c r="E116" s="230"/>
      <c r="F116" s="144"/>
      <c r="G116" s="130"/>
    </row>
    <row r="117" spans="1:7" x14ac:dyDescent="0.25">
      <c r="A117" s="124" t="s">
        <v>2148</v>
      </c>
      <c r="B117" s="211" t="s">
        <v>87</v>
      </c>
      <c r="C117" s="144"/>
      <c r="D117" s="144"/>
      <c r="E117" s="230"/>
      <c r="F117" s="144"/>
      <c r="G117" s="130"/>
    </row>
    <row r="118" spans="1:7" x14ac:dyDescent="0.25">
      <c r="A118" s="124" t="s">
        <v>2149</v>
      </c>
      <c r="B118" s="211" t="s">
        <v>87</v>
      </c>
      <c r="C118" s="144"/>
      <c r="D118" s="144"/>
      <c r="E118" s="230"/>
      <c r="F118" s="144"/>
      <c r="G118" s="130"/>
    </row>
    <row r="119" spans="1:7" x14ac:dyDescent="0.25">
      <c r="A119" s="134"/>
      <c r="B119" s="134" t="s">
        <v>823</v>
      </c>
      <c r="C119" s="134" t="s">
        <v>726</v>
      </c>
      <c r="D119" s="134" t="s">
        <v>727</v>
      </c>
      <c r="E119" s="134"/>
      <c r="F119" s="134" t="s">
        <v>691</v>
      </c>
      <c r="G119" s="134"/>
    </row>
    <row r="120" spans="1:7" x14ac:dyDescent="0.25">
      <c r="A120" s="124" t="s">
        <v>2150</v>
      </c>
      <c r="B120" s="191" t="s">
        <v>1075</v>
      </c>
      <c r="C120" s="144" t="s">
        <v>166</v>
      </c>
      <c r="D120" s="144" t="s">
        <v>166</v>
      </c>
      <c r="E120" s="230"/>
      <c r="F120" s="144" t="s">
        <v>166</v>
      </c>
      <c r="G120" s="130"/>
    </row>
    <row r="121" spans="1:7" x14ac:dyDescent="0.25">
      <c r="A121" s="124" t="s">
        <v>2151</v>
      </c>
      <c r="B121" s="191" t="s">
        <v>1075</v>
      </c>
      <c r="C121" s="144" t="s">
        <v>166</v>
      </c>
      <c r="D121" s="144" t="s">
        <v>166</v>
      </c>
      <c r="E121" s="230"/>
      <c r="F121" s="144" t="s">
        <v>166</v>
      </c>
      <c r="G121" s="130"/>
    </row>
    <row r="122" spans="1:7" x14ac:dyDescent="0.25">
      <c r="A122" s="124" t="s">
        <v>2152</v>
      </c>
      <c r="B122" s="191" t="s">
        <v>1075</v>
      </c>
      <c r="C122" s="144" t="s">
        <v>166</v>
      </c>
      <c r="D122" s="144" t="s">
        <v>166</v>
      </c>
      <c r="E122" s="230"/>
      <c r="F122" s="144" t="s">
        <v>166</v>
      </c>
      <c r="G122" s="130"/>
    </row>
    <row r="123" spans="1:7" x14ac:dyDescent="0.25">
      <c r="A123" s="124" t="s">
        <v>2153</v>
      </c>
      <c r="B123" s="191" t="s">
        <v>1075</v>
      </c>
      <c r="C123" s="144" t="s">
        <v>166</v>
      </c>
      <c r="D123" s="144" t="s">
        <v>166</v>
      </c>
      <c r="E123" s="230"/>
      <c r="F123" s="144" t="s">
        <v>166</v>
      </c>
      <c r="G123" s="130"/>
    </row>
    <row r="124" spans="1:7" x14ac:dyDescent="0.25">
      <c r="A124" s="124" t="s">
        <v>2154</v>
      </c>
      <c r="B124" s="191" t="s">
        <v>1075</v>
      </c>
      <c r="C124" s="144" t="s">
        <v>166</v>
      </c>
      <c r="D124" s="144" t="s">
        <v>166</v>
      </c>
      <c r="E124" s="230"/>
      <c r="F124" s="144" t="s">
        <v>166</v>
      </c>
      <c r="G124" s="130"/>
    </row>
    <row r="125" spans="1:7" x14ac:dyDescent="0.25">
      <c r="A125" s="124" t="s">
        <v>2155</v>
      </c>
      <c r="B125" s="191" t="s">
        <v>1075</v>
      </c>
      <c r="C125" s="144" t="s">
        <v>166</v>
      </c>
      <c r="D125" s="144" t="s">
        <v>166</v>
      </c>
      <c r="E125" s="230"/>
      <c r="F125" s="144" t="s">
        <v>166</v>
      </c>
      <c r="G125" s="130"/>
    </row>
    <row r="126" spans="1:7" x14ac:dyDescent="0.25">
      <c r="A126" s="124" t="s">
        <v>2156</v>
      </c>
      <c r="B126" s="191" t="s">
        <v>1075</v>
      </c>
      <c r="C126" s="144" t="s">
        <v>166</v>
      </c>
      <c r="D126" s="144" t="s">
        <v>166</v>
      </c>
      <c r="E126" s="230"/>
      <c r="F126" s="144" t="s">
        <v>166</v>
      </c>
      <c r="G126" s="130"/>
    </row>
    <row r="127" spans="1:7" x14ac:dyDescent="0.25">
      <c r="A127" s="124" t="s">
        <v>2157</v>
      </c>
      <c r="B127" s="191" t="s">
        <v>1075</v>
      </c>
      <c r="C127" s="144" t="s">
        <v>166</v>
      </c>
      <c r="D127" s="144" t="s">
        <v>166</v>
      </c>
      <c r="E127" s="230"/>
      <c r="F127" s="144" t="s">
        <v>166</v>
      </c>
      <c r="G127" s="130"/>
    </row>
    <row r="128" spans="1:7" x14ac:dyDescent="0.25">
      <c r="A128" s="124" t="s">
        <v>2158</v>
      </c>
      <c r="B128" s="191" t="s">
        <v>1075</v>
      </c>
      <c r="C128" s="144" t="s">
        <v>166</v>
      </c>
      <c r="D128" s="144" t="s">
        <v>166</v>
      </c>
      <c r="E128" s="230"/>
      <c r="F128" s="144" t="s">
        <v>166</v>
      </c>
      <c r="G128" s="130"/>
    </row>
    <row r="129" spans="1:7" x14ac:dyDescent="0.25">
      <c r="A129" s="124" t="s">
        <v>2159</v>
      </c>
      <c r="B129" s="191" t="s">
        <v>1075</v>
      </c>
      <c r="C129" s="144" t="s">
        <v>166</v>
      </c>
      <c r="D129" s="144" t="s">
        <v>166</v>
      </c>
      <c r="E129" s="230"/>
      <c r="F129" s="144" t="s">
        <v>166</v>
      </c>
      <c r="G129" s="130"/>
    </row>
    <row r="130" spans="1:7" x14ac:dyDescent="0.25">
      <c r="A130" s="124" t="s">
        <v>2160</v>
      </c>
      <c r="B130" s="191" t="s">
        <v>1075</v>
      </c>
      <c r="C130" s="144" t="s">
        <v>166</v>
      </c>
      <c r="D130" s="144" t="s">
        <v>166</v>
      </c>
      <c r="E130" s="230"/>
      <c r="F130" s="144" t="s">
        <v>166</v>
      </c>
      <c r="G130" s="130"/>
    </row>
    <row r="131" spans="1:7" x14ac:dyDescent="0.25">
      <c r="A131" s="124" t="s">
        <v>2161</v>
      </c>
      <c r="B131" s="191" t="s">
        <v>1075</v>
      </c>
      <c r="C131" s="144" t="s">
        <v>166</v>
      </c>
      <c r="D131" s="144" t="s">
        <v>166</v>
      </c>
      <c r="E131" s="230"/>
      <c r="F131" s="144" t="s">
        <v>166</v>
      </c>
      <c r="G131" s="130"/>
    </row>
    <row r="132" spans="1:7" x14ac:dyDescent="0.25">
      <c r="A132" s="124" t="s">
        <v>2162</v>
      </c>
      <c r="B132" s="191" t="s">
        <v>1075</v>
      </c>
      <c r="C132" s="144" t="s">
        <v>166</v>
      </c>
      <c r="D132" s="144" t="s">
        <v>166</v>
      </c>
      <c r="E132" s="230"/>
      <c r="F132" s="144" t="s">
        <v>166</v>
      </c>
      <c r="G132" s="130"/>
    </row>
    <row r="133" spans="1:7" x14ac:dyDescent="0.25">
      <c r="A133" s="124" t="s">
        <v>2163</v>
      </c>
      <c r="B133" s="191" t="s">
        <v>1075</v>
      </c>
      <c r="C133" s="144" t="s">
        <v>166</v>
      </c>
      <c r="D133" s="144" t="s">
        <v>166</v>
      </c>
      <c r="E133" s="230"/>
      <c r="F133" s="144" t="s">
        <v>166</v>
      </c>
      <c r="G133" s="130"/>
    </row>
    <row r="134" spans="1:7" x14ac:dyDescent="0.25">
      <c r="A134" s="124" t="s">
        <v>2164</v>
      </c>
      <c r="B134" s="191" t="s">
        <v>1075</v>
      </c>
      <c r="C134" s="144" t="s">
        <v>166</v>
      </c>
      <c r="D134" s="144" t="s">
        <v>166</v>
      </c>
      <c r="E134" s="230"/>
      <c r="F134" s="144" t="s">
        <v>166</v>
      </c>
      <c r="G134" s="130"/>
    </row>
    <row r="135" spans="1:7" x14ac:dyDescent="0.25">
      <c r="A135" s="124" t="s">
        <v>2165</v>
      </c>
      <c r="B135" s="191" t="s">
        <v>1075</v>
      </c>
      <c r="C135" s="144" t="s">
        <v>166</v>
      </c>
      <c r="D135" s="144" t="s">
        <v>166</v>
      </c>
      <c r="E135" s="230"/>
      <c r="F135" s="144" t="s">
        <v>166</v>
      </c>
      <c r="G135" s="130"/>
    </row>
    <row r="136" spans="1:7" x14ac:dyDescent="0.25">
      <c r="A136" s="124" t="s">
        <v>2166</v>
      </c>
      <c r="B136" s="191" t="s">
        <v>1075</v>
      </c>
      <c r="C136" s="144" t="s">
        <v>166</v>
      </c>
      <c r="D136" s="144" t="s">
        <v>166</v>
      </c>
      <c r="E136" s="230"/>
      <c r="F136" s="144" t="s">
        <v>166</v>
      </c>
      <c r="G136" s="130"/>
    </row>
    <row r="137" spans="1:7" x14ac:dyDescent="0.25">
      <c r="A137" s="124" t="s">
        <v>2167</v>
      </c>
      <c r="B137" s="191" t="s">
        <v>1075</v>
      </c>
      <c r="C137" s="144" t="s">
        <v>166</v>
      </c>
      <c r="D137" s="144" t="s">
        <v>166</v>
      </c>
      <c r="E137" s="230"/>
      <c r="F137" s="144" t="s">
        <v>166</v>
      </c>
      <c r="G137" s="130"/>
    </row>
    <row r="138" spans="1:7" x14ac:dyDescent="0.25">
      <c r="A138" s="124" t="s">
        <v>2168</v>
      </c>
      <c r="B138" s="191" t="s">
        <v>1075</v>
      </c>
      <c r="C138" s="144" t="s">
        <v>166</v>
      </c>
      <c r="D138" s="144" t="s">
        <v>166</v>
      </c>
      <c r="E138" s="230"/>
      <c r="F138" s="144" t="s">
        <v>166</v>
      </c>
      <c r="G138" s="130"/>
    </row>
    <row r="139" spans="1:7" x14ac:dyDescent="0.25">
      <c r="A139" s="124" t="s">
        <v>2169</v>
      </c>
      <c r="B139" s="191" t="s">
        <v>1075</v>
      </c>
      <c r="C139" s="144" t="s">
        <v>166</v>
      </c>
      <c r="D139" s="144" t="s">
        <v>166</v>
      </c>
      <c r="E139" s="230"/>
      <c r="F139" s="144" t="s">
        <v>166</v>
      </c>
      <c r="G139" s="130"/>
    </row>
    <row r="140" spans="1:7" x14ac:dyDescent="0.25">
      <c r="A140" s="124" t="s">
        <v>2170</v>
      </c>
      <c r="B140" s="191" t="s">
        <v>1075</v>
      </c>
      <c r="C140" s="144" t="s">
        <v>166</v>
      </c>
      <c r="D140" s="144" t="s">
        <v>166</v>
      </c>
      <c r="E140" s="230"/>
      <c r="F140" s="144" t="s">
        <v>166</v>
      </c>
      <c r="G140" s="130"/>
    </row>
    <row r="141" spans="1:7" x14ac:dyDescent="0.25">
      <c r="A141" s="124" t="s">
        <v>2171</v>
      </c>
      <c r="B141" s="191" t="s">
        <v>1075</v>
      </c>
      <c r="C141" s="144" t="s">
        <v>166</v>
      </c>
      <c r="D141" s="144" t="s">
        <v>166</v>
      </c>
      <c r="E141" s="230"/>
      <c r="F141" s="144" t="s">
        <v>166</v>
      </c>
      <c r="G141" s="130"/>
    </row>
    <row r="142" spans="1:7" x14ac:dyDescent="0.25">
      <c r="A142" s="124" t="s">
        <v>2172</v>
      </c>
      <c r="B142" s="191" t="s">
        <v>1075</v>
      </c>
      <c r="C142" s="144" t="s">
        <v>166</v>
      </c>
      <c r="D142" s="144" t="s">
        <v>166</v>
      </c>
      <c r="E142" s="230"/>
      <c r="F142" s="144" t="s">
        <v>166</v>
      </c>
      <c r="G142" s="130"/>
    </row>
    <row r="143" spans="1:7" x14ac:dyDescent="0.25">
      <c r="A143" s="124" t="s">
        <v>2173</v>
      </c>
      <c r="B143" s="191" t="s">
        <v>1075</v>
      </c>
      <c r="C143" s="144" t="s">
        <v>166</v>
      </c>
      <c r="D143" s="144" t="s">
        <v>166</v>
      </c>
      <c r="E143" s="230"/>
      <c r="F143" s="144" t="s">
        <v>166</v>
      </c>
      <c r="G143" s="130"/>
    </row>
    <row r="144" spans="1:7" x14ac:dyDescent="0.25">
      <c r="A144" s="124" t="s">
        <v>2174</v>
      </c>
      <c r="B144" s="191" t="s">
        <v>1075</v>
      </c>
      <c r="C144" s="144" t="s">
        <v>166</v>
      </c>
      <c r="D144" s="144" t="s">
        <v>166</v>
      </c>
      <c r="E144" s="230"/>
      <c r="F144" s="144" t="s">
        <v>166</v>
      </c>
      <c r="G144" s="130"/>
    </row>
    <row r="145" spans="1:7" x14ac:dyDescent="0.25">
      <c r="A145" s="124" t="s">
        <v>2175</v>
      </c>
      <c r="B145" s="191" t="s">
        <v>1075</v>
      </c>
      <c r="C145" s="144" t="s">
        <v>166</v>
      </c>
      <c r="D145" s="144" t="s">
        <v>166</v>
      </c>
      <c r="E145" s="230"/>
      <c r="F145" s="144" t="s">
        <v>166</v>
      </c>
      <c r="G145" s="130"/>
    </row>
    <row r="146" spans="1:7" x14ac:dyDescent="0.25">
      <c r="A146" s="124" t="s">
        <v>2176</v>
      </c>
      <c r="B146" s="191" t="s">
        <v>1075</v>
      </c>
      <c r="C146" s="144" t="s">
        <v>166</v>
      </c>
      <c r="D146" s="144" t="s">
        <v>166</v>
      </c>
      <c r="E146" s="230"/>
      <c r="F146" s="144" t="s">
        <v>166</v>
      </c>
      <c r="G146" s="130"/>
    </row>
    <row r="147" spans="1:7" x14ac:dyDescent="0.25">
      <c r="A147" s="124" t="s">
        <v>2177</v>
      </c>
      <c r="B147" s="191" t="s">
        <v>1075</v>
      </c>
      <c r="C147" s="144" t="s">
        <v>166</v>
      </c>
      <c r="D147" s="144" t="s">
        <v>166</v>
      </c>
      <c r="E147" s="230"/>
      <c r="F147" s="144" t="s">
        <v>166</v>
      </c>
      <c r="G147" s="130"/>
    </row>
    <row r="148" spans="1:7" x14ac:dyDescent="0.25">
      <c r="A148" s="124" t="s">
        <v>2178</v>
      </c>
      <c r="B148" s="191" t="s">
        <v>1075</v>
      </c>
      <c r="C148" s="144" t="s">
        <v>166</v>
      </c>
      <c r="D148" s="144" t="s">
        <v>166</v>
      </c>
      <c r="E148" s="230"/>
      <c r="F148" s="144" t="s">
        <v>166</v>
      </c>
      <c r="G148" s="130"/>
    </row>
    <row r="149" spans="1:7" x14ac:dyDescent="0.25">
      <c r="A149" s="124" t="s">
        <v>2179</v>
      </c>
      <c r="B149" s="191" t="s">
        <v>1075</v>
      </c>
      <c r="C149" s="144" t="s">
        <v>166</v>
      </c>
      <c r="D149" s="144" t="s">
        <v>166</v>
      </c>
      <c r="E149" s="230"/>
      <c r="F149" s="144" t="s">
        <v>166</v>
      </c>
      <c r="G149" s="130"/>
    </row>
    <row r="150" spans="1:7" x14ac:dyDescent="0.25">
      <c r="A150" s="124" t="s">
        <v>2180</v>
      </c>
      <c r="B150" s="191" t="s">
        <v>1075</v>
      </c>
      <c r="C150" s="144" t="s">
        <v>166</v>
      </c>
      <c r="D150" s="144" t="s">
        <v>166</v>
      </c>
      <c r="E150" s="230"/>
      <c r="F150" s="144" t="s">
        <v>166</v>
      </c>
      <c r="G150" s="130"/>
    </row>
    <row r="151" spans="1:7" x14ac:dyDescent="0.25">
      <c r="A151" s="124" t="s">
        <v>2181</v>
      </c>
      <c r="B151" s="191" t="s">
        <v>1075</v>
      </c>
      <c r="C151" s="144" t="s">
        <v>166</v>
      </c>
      <c r="D151" s="144" t="s">
        <v>166</v>
      </c>
      <c r="E151" s="230"/>
      <c r="F151" s="144" t="s">
        <v>166</v>
      </c>
      <c r="G151" s="130"/>
    </row>
    <row r="152" spans="1:7" x14ac:dyDescent="0.25">
      <c r="A152" s="124" t="s">
        <v>2182</v>
      </c>
      <c r="B152" s="191" t="s">
        <v>1075</v>
      </c>
      <c r="C152" s="144" t="s">
        <v>166</v>
      </c>
      <c r="D152" s="144" t="s">
        <v>166</v>
      </c>
      <c r="E152" s="230"/>
      <c r="F152" s="144" t="s">
        <v>166</v>
      </c>
      <c r="G152" s="130"/>
    </row>
    <row r="153" spans="1:7" x14ac:dyDescent="0.25">
      <c r="A153" s="124" t="s">
        <v>2183</v>
      </c>
      <c r="B153" s="191" t="s">
        <v>1075</v>
      </c>
      <c r="C153" s="144" t="s">
        <v>166</v>
      </c>
      <c r="D153" s="144" t="s">
        <v>166</v>
      </c>
      <c r="E153" s="230"/>
      <c r="F153" s="144" t="s">
        <v>166</v>
      </c>
      <c r="G153" s="130"/>
    </row>
    <row r="154" spans="1:7" x14ac:dyDescent="0.25">
      <c r="A154" s="124" t="s">
        <v>2184</v>
      </c>
      <c r="B154" s="191" t="s">
        <v>1075</v>
      </c>
      <c r="C154" s="144" t="s">
        <v>166</v>
      </c>
      <c r="D154" s="144" t="s">
        <v>166</v>
      </c>
      <c r="E154" s="230"/>
      <c r="F154" s="144" t="s">
        <v>166</v>
      </c>
      <c r="G154" s="130"/>
    </row>
    <row r="155" spans="1:7" x14ac:dyDescent="0.25">
      <c r="A155" s="124" t="s">
        <v>2185</v>
      </c>
      <c r="B155" s="191" t="s">
        <v>1075</v>
      </c>
      <c r="C155" s="144" t="s">
        <v>166</v>
      </c>
      <c r="D155" s="144" t="s">
        <v>166</v>
      </c>
      <c r="E155" s="230"/>
      <c r="F155" s="144" t="s">
        <v>166</v>
      </c>
      <c r="G155" s="130"/>
    </row>
    <row r="156" spans="1:7" x14ac:dyDescent="0.25">
      <c r="A156" s="124" t="s">
        <v>2186</v>
      </c>
      <c r="B156" s="191" t="s">
        <v>1075</v>
      </c>
      <c r="C156" s="144" t="s">
        <v>166</v>
      </c>
      <c r="D156" s="144" t="s">
        <v>166</v>
      </c>
      <c r="E156" s="230"/>
      <c r="F156" s="144" t="s">
        <v>166</v>
      </c>
      <c r="G156" s="130"/>
    </row>
    <row r="157" spans="1:7" x14ac:dyDescent="0.25">
      <c r="A157" s="124" t="s">
        <v>2187</v>
      </c>
      <c r="B157" s="191" t="s">
        <v>1075</v>
      </c>
      <c r="C157" s="144" t="s">
        <v>166</v>
      </c>
      <c r="D157" s="144" t="s">
        <v>166</v>
      </c>
      <c r="E157" s="230"/>
      <c r="F157" s="144" t="s">
        <v>166</v>
      </c>
      <c r="G157" s="130"/>
    </row>
    <row r="158" spans="1:7" x14ac:dyDescent="0.25">
      <c r="A158" s="124" t="s">
        <v>2188</v>
      </c>
      <c r="B158" s="191" t="s">
        <v>1075</v>
      </c>
      <c r="C158" s="144" t="s">
        <v>166</v>
      </c>
      <c r="D158" s="144" t="s">
        <v>166</v>
      </c>
      <c r="E158" s="230"/>
      <c r="F158" s="144" t="s">
        <v>166</v>
      </c>
      <c r="G158" s="130"/>
    </row>
    <row r="159" spans="1:7" x14ac:dyDescent="0.25">
      <c r="A159" s="124" t="s">
        <v>2189</v>
      </c>
      <c r="B159" s="191" t="s">
        <v>1075</v>
      </c>
      <c r="C159" s="144" t="s">
        <v>166</v>
      </c>
      <c r="D159" s="144" t="s">
        <v>166</v>
      </c>
      <c r="E159" s="230"/>
      <c r="F159" s="144" t="s">
        <v>166</v>
      </c>
      <c r="G159" s="130"/>
    </row>
    <row r="160" spans="1:7" x14ac:dyDescent="0.25">
      <c r="A160" s="124" t="s">
        <v>2190</v>
      </c>
      <c r="B160" s="191" t="s">
        <v>1075</v>
      </c>
      <c r="C160" s="144" t="s">
        <v>166</v>
      </c>
      <c r="D160" s="144" t="s">
        <v>166</v>
      </c>
      <c r="E160" s="230"/>
      <c r="F160" s="144" t="s">
        <v>166</v>
      </c>
      <c r="G160" s="130"/>
    </row>
    <row r="161" spans="1:7" x14ac:dyDescent="0.25">
      <c r="A161" s="124" t="s">
        <v>2191</v>
      </c>
      <c r="B161" s="191" t="s">
        <v>1075</v>
      </c>
      <c r="C161" s="144" t="s">
        <v>166</v>
      </c>
      <c r="D161" s="144" t="s">
        <v>166</v>
      </c>
      <c r="E161" s="230"/>
      <c r="F161" s="144" t="s">
        <v>166</v>
      </c>
      <c r="G161" s="130"/>
    </row>
    <row r="162" spans="1:7" x14ac:dyDescent="0.25">
      <c r="A162" s="124" t="s">
        <v>2192</v>
      </c>
      <c r="B162" s="191" t="s">
        <v>1075</v>
      </c>
      <c r="C162" s="144" t="s">
        <v>166</v>
      </c>
      <c r="D162" s="144" t="s">
        <v>166</v>
      </c>
      <c r="E162" s="230"/>
      <c r="F162" s="144" t="s">
        <v>166</v>
      </c>
      <c r="G162" s="130"/>
    </row>
    <row r="163" spans="1:7" x14ac:dyDescent="0.25">
      <c r="A163" s="124" t="s">
        <v>2193</v>
      </c>
      <c r="B163" s="191" t="s">
        <v>1075</v>
      </c>
      <c r="C163" s="144" t="s">
        <v>166</v>
      </c>
      <c r="D163" s="144" t="s">
        <v>166</v>
      </c>
      <c r="E163" s="230"/>
      <c r="F163" s="144" t="s">
        <v>166</v>
      </c>
      <c r="G163" s="130"/>
    </row>
    <row r="164" spans="1:7" x14ac:dyDescent="0.25">
      <c r="A164" s="124" t="s">
        <v>2194</v>
      </c>
      <c r="B164" s="191" t="s">
        <v>1075</v>
      </c>
      <c r="C164" s="144" t="s">
        <v>166</v>
      </c>
      <c r="D164" s="144" t="s">
        <v>166</v>
      </c>
      <c r="E164" s="230"/>
      <c r="F164" s="144" t="s">
        <v>166</v>
      </c>
      <c r="G164" s="130"/>
    </row>
    <row r="165" spans="1:7" x14ac:dyDescent="0.25">
      <c r="A165" s="124" t="s">
        <v>2195</v>
      </c>
      <c r="B165" s="191" t="s">
        <v>1075</v>
      </c>
      <c r="C165" s="144" t="s">
        <v>166</v>
      </c>
      <c r="D165" s="144" t="s">
        <v>166</v>
      </c>
      <c r="E165" s="230"/>
      <c r="F165" s="144" t="s">
        <v>166</v>
      </c>
      <c r="G165" s="130"/>
    </row>
    <row r="166" spans="1:7" x14ac:dyDescent="0.25">
      <c r="A166" s="124" t="s">
        <v>2196</v>
      </c>
      <c r="B166" s="191" t="s">
        <v>1075</v>
      </c>
      <c r="C166" s="144" t="s">
        <v>166</v>
      </c>
      <c r="D166" s="144" t="s">
        <v>166</v>
      </c>
      <c r="E166" s="230"/>
      <c r="F166" s="144" t="s">
        <v>166</v>
      </c>
      <c r="G166" s="130"/>
    </row>
    <row r="167" spans="1:7" x14ac:dyDescent="0.25">
      <c r="A167" s="124" t="s">
        <v>2197</v>
      </c>
      <c r="B167" s="191" t="s">
        <v>1075</v>
      </c>
      <c r="C167" s="144" t="s">
        <v>166</v>
      </c>
      <c r="D167" s="144" t="s">
        <v>166</v>
      </c>
      <c r="E167" s="230"/>
      <c r="F167" s="144" t="s">
        <v>166</v>
      </c>
      <c r="G167" s="130"/>
    </row>
    <row r="168" spans="1:7" x14ac:dyDescent="0.25">
      <c r="A168" s="124" t="s">
        <v>2198</v>
      </c>
      <c r="B168" s="191" t="s">
        <v>1075</v>
      </c>
      <c r="C168" s="144" t="s">
        <v>166</v>
      </c>
      <c r="D168" s="144" t="s">
        <v>166</v>
      </c>
      <c r="E168" s="230"/>
      <c r="F168" s="144" t="s">
        <v>166</v>
      </c>
      <c r="G168" s="130"/>
    </row>
    <row r="169" spans="1:7" x14ac:dyDescent="0.25">
      <c r="A169" s="124" t="s">
        <v>2199</v>
      </c>
      <c r="B169" s="191" t="s">
        <v>1075</v>
      </c>
      <c r="C169" s="144" t="s">
        <v>166</v>
      </c>
      <c r="D169" s="144" t="s">
        <v>166</v>
      </c>
      <c r="E169" s="230"/>
      <c r="F169" s="144" t="s">
        <v>166</v>
      </c>
      <c r="G169" s="130"/>
    </row>
    <row r="170" spans="1:7" x14ac:dyDescent="0.25">
      <c r="A170" s="134"/>
      <c r="B170" s="134" t="s">
        <v>887</v>
      </c>
      <c r="C170" s="134" t="s">
        <v>726</v>
      </c>
      <c r="D170" s="134" t="s">
        <v>727</v>
      </c>
      <c r="E170" s="134"/>
      <c r="F170" s="134" t="s">
        <v>691</v>
      </c>
      <c r="G170" s="134"/>
    </row>
    <row r="171" spans="1:7" x14ac:dyDescent="0.25">
      <c r="A171" s="124" t="s">
        <v>2200</v>
      </c>
      <c r="B171" s="124" t="s">
        <v>889</v>
      </c>
      <c r="C171" s="144" t="s">
        <v>166</v>
      </c>
      <c r="D171" s="144" t="s">
        <v>166</v>
      </c>
      <c r="E171" s="231"/>
      <c r="F171" s="144" t="s">
        <v>166</v>
      </c>
      <c r="G171" s="130"/>
    </row>
    <row r="172" spans="1:7" x14ac:dyDescent="0.25">
      <c r="A172" s="124" t="s">
        <v>2201</v>
      </c>
      <c r="B172" s="124" t="s">
        <v>891</v>
      </c>
      <c r="C172" s="144" t="s">
        <v>166</v>
      </c>
      <c r="D172" s="144" t="s">
        <v>166</v>
      </c>
      <c r="E172" s="231"/>
      <c r="F172" s="144" t="s">
        <v>166</v>
      </c>
      <c r="G172" s="130"/>
    </row>
    <row r="173" spans="1:7" x14ac:dyDescent="0.25">
      <c r="A173" s="124" t="s">
        <v>2202</v>
      </c>
      <c r="B173" s="124" t="s">
        <v>83</v>
      </c>
      <c r="C173" s="144" t="s">
        <v>166</v>
      </c>
      <c r="D173" s="144" t="s">
        <v>166</v>
      </c>
      <c r="E173" s="231"/>
      <c r="F173" s="144" t="s">
        <v>166</v>
      </c>
      <c r="G173" s="130"/>
    </row>
    <row r="174" spans="1:7" x14ac:dyDescent="0.25">
      <c r="A174" s="124" t="s">
        <v>2203</v>
      </c>
      <c r="B174" s="126"/>
      <c r="C174" s="144"/>
      <c r="D174" s="144"/>
      <c r="E174" s="231"/>
      <c r="F174" s="144"/>
      <c r="G174" s="130"/>
    </row>
    <row r="175" spans="1:7" x14ac:dyDescent="0.25">
      <c r="A175" s="124" t="s">
        <v>2204</v>
      </c>
      <c r="B175" s="126"/>
      <c r="C175" s="144"/>
      <c r="D175" s="144"/>
      <c r="E175" s="231"/>
      <c r="F175" s="144"/>
      <c r="G175" s="130"/>
    </row>
    <row r="176" spans="1:7" x14ac:dyDescent="0.25">
      <c r="A176" s="124" t="s">
        <v>2205</v>
      </c>
      <c r="B176" s="126"/>
      <c r="C176" s="144"/>
      <c r="D176" s="144"/>
      <c r="E176" s="231"/>
      <c r="F176" s="144"/>
      <c r="G176" s="130"/>
    </row>
    <row r="177" spans="1:7" x14ac:dyDescent="0.25">
      <c r="A177" s="124" t="s">
        <v>2206</v>
      </c>
      <c r="B177" s="126"/>
      <c r="C177" s="144"/>
      <c r="D177" s="144"/>
      <c r="E177" s="231"/>
      <c r="F177" s="144"/>
      <c r="G177" s="130"/>
    </row>
    <row r="178" spans="1:7" x14ac:dyDescent="0.25">
      <c r="A178" s="124" t="s">
        <v>2207</v>
      </c>
      <c r="B178" s="126"/>
      <c r="C178" s="144"/>
      <c r="D178" s="144"/>
      <c r="E178" s="231"/>
      <c r="F178" s="144"/>
      <c r="G178" s="130"/>
    </row>
    <row r="179" spans="1:7" x14ac:dyDescent="0.25">
      <c r="A179" s="124" t="s">
        <v>2208</v>
      </c>
      <c r="B179" s="126"/>
      <c r="C179" s="144"/>
      <c r="D179" s="144"/>
      <c r="E179" s="231"/>
      <c r="F179" s="144"/>
      <c r="G179" s="130"/>
    </row>
    <row r="180" spans="1:7" x14ac:dyDescent="0.25">
      <c r="A180" s="134"/>
      <c r="B180" s="134" t="s">
        <v>899</v>
      </c>
      <c r="C180" s="134" t="s">
        <v>726</v>
      </c>
      <c r="D180" s="134" t="s">
        <v>727</v>
      </c>
      <c r="E180" s="134"/>
      <c r="F180" s="134" t="s">
        <v>691</v>
      </c>
      <c r="G180" s="134"/>
    </row>
    <row r="181" spans="1:7" x14ac:dyDescent="0.25">
      <c r="A181" s="124" t="s">
        <v>2209</v>
      </c>
      <c r="B181" s="124" t="s">
        <v>901</v>
      </c>
      <c r="C181" s="144" t="s">
        <v>166</v>
      </c>
      <c r="D181" s="144" t="s">
        <v>166</v>
      </c>
      <c r="E181" s="229"/>
      <c r="F181" s="144" t="s">
        <v>166</v>
      </c>
      <c r="G181" s="130"/>
    </row>
    <row r="182" spans="1:7" x14ac:dyDescent="0.25">
      <c r="A182" s="124" t="s">
        <v>2210</v>
      </c>
      <c r="B182" s="124" t="s">
        <v>903</v>
      </c>
      <c r="C182" s="144" t="s">
        <v>166</v>
      </c>
      <c r="D182" s="144" t="s">
        <v>166</v>
      </c>
      <c r="E182" s="229"/>
      <c r="F182" s="144" t="s">
        <v>166</v>
      </c>
      <c r="G182" s="130"/>
    </row>
    <row r="183" spans="1:7" x14ac:dyDescent="0.25">
      <c r="A183" s="124" t="s">
        <v>2211</v>
      </c>
      <c r="B183" s="124" t="s">
        <v>83</v>
      </c>
      <c r="C183" s="144" t="s">
        <v>166</v>
      </c>
      <c r="D183" s="144" t="s">
        <v>166</v>
      </c>
      <c r="E183" s="229"/>
      <c r="F183" s="144" t="s">
        <v>166</v>
      </c>
      <c r="G183" s="130"/>
    </row>
    <row r="184" spans="1:7" x14ac:dyDescent="0.25">
      <c r="A184" s="124" t="s">
        <v>2212</v>
      </c>
      <c r="B184" s="126"/>
      <c r="C184" s="126"/>
      <c r="D184" s="126"/>
      <c r="E184" s="107"/>
      <c r="F184" s="126"/>
      <c r="G184" s="130"/>
    </row>
    <row r="185" spans="1:7" x14ac:dyDescent="0.25">
      <c r="A185" s="124" t="s">
        <v>2213</v>
      </c>
      <c r="B185" s="126"/>
      <c r="C185" s="126"/>
      <c r="D185" s="126"/>
      <c r="E185" s="107"/>
      <c r="F185" s="126"/>
      <c r="G185" s="130"/>
    </row>
    <row r="186" spans="1:7" x14ac:dyDescent="0.25">
      <c r="A186" s="124" t="s">
        <v>2214</v>
      </c>
      <c r="B186" s="126"/>
      <c r="C186" s="126"/>
      <c r="D186" s="126"/>
      <c r="E186" s="107"/>
      <c r="F186" s="126"/>
      <c r="G186" s="130"/>
    </row>
    <row r="187" spans="1:7" x14ac:dyDescent="0.25">
      <c r="A187" s="124" t="s">
        <v>2215</v>
      </c>
      <c r="B187" s="126"/>
      <c r="C187" s="126"/>
      <c r="D187" s="126"/>
      <c r="E187" s="107"/>
      <c r="F187" s="126"/>
      <c r="G187" s="130"/>
    </row>
    <row r="188" spans="1:7" x14ac:dyDescent="0.25">
      <c r="A188" s="124" t="s">
        <v>2216</v>
      </c>
      <c r="B188" s="126"/>
      <c r="C188" s="126"/>
      <c r="D188" s="126"/>
      <c r="E188" s="107"/>
      <c r="F188" s="126"/>
      <c r="G188" s="130"/>
    </row>
    <row r="189" spans="1:7" x14ac:dyDescent="0.25">
      <c r="A189" s="124" t="s">
        <v>2217</v>
      </c>
      <c r="B189" s="126"/>
      <c r="C189" s="126"/>
      <c r="D189" s="126"/>
      <c r="E189" s="107"/>
      <c r="F189" s="126"/>
      <c r="G189" s="130"/>
    </row>
    <row r="190" spans="1:7" x14ac:dyDescent="0.25">
      <c r="A190" s="134"/>
      <c r="B190" s="134" t="s">
        <v>911</v>
      </c>
      <c r="C190" s="134" t="s">
        <v>726</v>
      </c>
      <c r="D190" s="134" t="s">
        <v>727</v>
      </c>
      <c r="E190" s="134"/>
      <c r="F190" s="134" t="s">
        <v>691</v>
      </c>
      <c r="G190" s="134"/>
    </row>
    <row r="191" spans="1:7" x14ac:dyDescent="0.25">
      <c r="A191" s="124" t="s">
        <v>2218</v>
      </c>
      <c r="B191" s="165" t="s">
        <v>913</v>
      </c>
      <c r="C191" s="144" t="s">
        <v>166</v>
      </c>
      <c r="D191" s="144" t="s">
        <v>166</v>
      </c>
      <c r="E191" s="229"/>
      <c r="F191" s="144" t="s">
        <v>166</v>
      </c>
      <c r="G191" s="130"/>
    </row>
    <row r="192" spans="1:7" x14ac:dyDescent="0.25">
      <c r="A192" s="124" t="s">
        <v>2219</v>
      </c>
      <c r="B192" s="165" t="s">
        <v>915</v>
      </c>
      <c r="C192" s="144" t="s">
        <v>166</v>
      </c>
      <c r="D192" s="144" t="s">
        <v>166</v>
      </c>
      <c r="E192" s="229"/>
      <c r="F192" s="144" t="s">
        <v>166</v>
      </c>
      <c r="G192" s="130"/>
    </row>
    <row r="193" spans="1:7" x14ac:dyDescent="0.25">
      <c r="A193" s="124" t="s">
        <v>2220</v>
      </c>
      <c r="B193" s="165" t="s">
        <v>917</v>
      </c>
      <c r="C193" s="144" t="s">
        <v>166</v>
      </c>
      <c r="D193" s="144" t="s">
        <v>166</v>
      </c>
      <c r="E193" s="144"/>
      <c r="F193" s="144" t="s">
        <v>166</v>
      </c>
      <c r="G193" s="130"/>
    </row>
    <row r="194" spans="1:7" x14ac:dyDescent="0.25">
      <c r="A194" s="124" t="s">
        <v>2221</v>
      </c>
      <c r="B194" s="165" t="s">
        <v>919</v>
      </c>
      <c r="C194" s="144" t="s">
        <v>166</v>
      </c>
      <c r="D194" s="144" t="s">
        <v>166</v>
      </c>
      <c r="E194" s="144"/>
      <c r="F194" s="144" t="s">
        <v>166</v>
      </c>
      <c r="G194" s="130"/>
    </row>
    <row r="195" spans="1:7" x14ac:dyDescent="0.25">
      <c r="A195" s="124" t="s">
        <v>2222</v>
      </c>
      <c r="B195" s="165" t="s">
        <v>921</v>
      </c>
      <c r="C195" s="144" t="s">
        <v>166</v>
      </c>
      <c r="D195" s="144" t="s">
        <v>166</v>
      </c>
      <c r="E195" s="144"/>
      <c r="F195" s="144" t="s">
        <v>166</v>
      </c>
      <c r="G195" s="130"/>
    </row>
    <row r="196" spans="1:7" x14ac:dyDescent="0.25">
      <c r="A196" s="124" t="s">
        <v>2223</v>
      </c>
      <c r="B196" s="267"/>
      <c r="C196" s="144"/>
      <c r="D196" s="144"/>
      <c r="E196" s="144"/>
      <c r="F196" s="144"/>
      <c r="G196" s="130"/>
    </row>
    <row r="197" spans="1:7" x14ac:dyDescent="0.25">
      <c r="A197" s="124" t="s">
        <v>2224</v>
      </c>
      <c r="B197" s="267"/>
      <c r="C197" s="144"/>
      <c r="D197" s="144"/>
      <c r="E197" s="230"/>
      <c r="F197" s="144"/>
      <c r="G197" s="130"/>
    </row>
    <row r="198" spans="1:7" x14ac:dyDescent="0.25">
      <c r="A198" s="124" t="s">
        <v>2225</v>
      </c>
      <c r="B198" s="185"/>
      <c r="C198" s="144"/>
      <c r="D198" s="144"/>
      <c r="E198" s="230"/>
      <c r="F198" s="144"/>
      <c r="G198" s="130"/>
    </row>
    <row r="199" spans="1:7" x14ac:dyDescent="0.25">
      <c r="A199" s="124" t="s">
        <v>2226</v>
      </c>
      <c r="B199" s="185"/>
      <c r="C199" s="144"/>
      <c r="D199" s="144"/>
      <c r="E199" s="230"/>
      <c r="F199" s="144"/>
      <c r="G199" s="130"/>
    </row>
    <row r="200" spans="1:7" x14ac:dyDescent="0.25">
      <c r="A200" s="134"/>
      <c r="B200" s="134" t="s">
        <v>926</v>
      </c>
      <c r="C200" s="134" t="s">
        <v>726</v>
      </c>
      <c r="D200" s="134" t="s">
        <v>727</v>
      </c>
      <c r="E200" s="134"/>
      <c r="F200" s="134" t="s">
        <v>691</v>
      </c>
      <c r="G200" s="134"/>
    </row>
    <row r="201" spans="1:7" x14ac:dyDescent="0.25">
      <c r="A201" s="124" t="s">
        <v>2227</v>
      </c>
      <c r="B201" s="124" t="s">
        <v>928</v>
      </c>
      <c r="C201" s="144" t="s">
        <v>166</v>
      </c>
      <c r="D201" s="144" t="s">
        <v>166</v>
      </c>
      <c r="E201" s="229"/>
      <c r="F201" s="144" t="s">
        <v>166</v>
      </c>
      <c r="G201" s="130"/>
    </row>
    <row r="202" spans="1:7" x14ac:dyDescent="0.25">
      <c r="A202" s="124" t="s">
        <v>2228</v>
      </c>
      <c r="B202" s="278" t="s">
        <v>3213</v>
      </c>
      <c r="C202" s="144" t="s">
        <v>166</v>
      </c>
      <c r="D202" s="144" t="s">
        <v>166</v>
      </c>
      <c r="E202" s="229"/>
      <c r="F202" s="144" t="s">
        <v>166</v>
      </c>
      <c r="G202" s="130"/>
    </row>
    <row r="203" spans="1:7" x14ac:dyDescent="0.25">
      <c r="A203" s="124" t="s">
        <v>2229</v>
      </c>
      <c r="B203" s="279"/>
      <c r="C203" s="144"/>
      <c r="D203" s="144"/>
      <c r="E203" s="231"/>
      <c r="F203" s="144"/>
      <c r="G203" s="130"/>
    </row>
    <row r="204" spans="1:7" x14ac:dyDescent="0.25">
      <c r="A204" s="124" t="s">
        <v>2230</v>
      </c>
      <c r="B204" s="279"/>
      <c r="C204" s="144"/>
      <c r="D204" s="144"/>
      <c r="E204" s="231"/>
      <c r="F204" s="144"/>
      <c r="G204" s="130"/>
    </row>
    <row r="205" spans="1:7" x14ac:dyDescent="0.25">
      <c r="A205" s="124" t="s">
        <v>2231</v>
      </c>
      <c r="B205" s="279"/>
      <c r="C205" s="144"/>
      <c r="D205" s="144"/>
      <c r="E205" s="231"/>
      <c r="F205" s="144"/>
      <c r="G205" s="130"/>
    </row>
    <row r="206" spans="1:7" x14ac:dyDescent="0.25">
      <c r="A206" s="124" t="s">
        <v>2232</v>
      </c>
      <c r="B206" s="191"/>
      <c r="C206" s="191"/>
      <c r="D206" s="191"/>
      <c r="E206" s="130"/>
      <c r="F206" s="191"/>
      <c r="G206" s="130"/>
    </row>
    <row r="207" spans="1:7" x14ac:dyDescent="0.25">
      <c r="A207" s="124" t="s">
        <v>2233</v>
      </c>
      <c r="B207" s="191"/>
      <c r="C207" s="191"/>
      <c r="D207" s="191"/>
      <c r="E207" s="130"/>
      <c r="F207" s="191"/>
      <c r="G207" s="130"/>
    </row>
    <row r="208" spans="1:7" x14ac:dyDescent="0.25">
      <c r="A208" s="124" t="s">
        <v>2234</v>
      </c>
      <c r="B208" s="191"/>
      <c r="C208" s="191"/>
      <c r="D208" s="191"/>
      <c r="E208" s="130"/>
      <c r="F208" s="191"/>
      <c r="G208" s="130"/>
    </row>
    <row r="209" spans="1:7" ht="18.75" x14ac:dyDescent="0.25">
      <c r="A209" s="234"/>
      <c r="B209" s="243" t="s">
        <v>2235</v>
      </c>
      <c r="C209" s="280"/>
      <c r="D209" s="280"/>
      <c r="E209" s="280"/>
      <c r="F209" s="280"/>
      <c r="G209" s="280"/>
    </row>
    <row r="210" spans="1:7" x14ac:dyDescent="0.25">
      <c r="A210" s="134"/>
      <c r="B210" s="134" t="s">
        <v>934</v>
      </c>
      <c r="C210" s="134" t="s">
        <v>935</v>
      </c>
      <c r="D210" s="134" t="s">
        <v>936</v>
      </c>
      <c r="E210" s="134"/>
      <c r="F210" s="134" t="s">
        <v>726</v>
      </c>
      <c r="G210" s="134" t="s">
        <v>937</v>
      </c>
    </row>
    <row r="211" spans="1:7" x14ac:dyDescent="0.25">
      <c r="A211" s="124" t="s">
        <v>2236</v>
      </c>
      <c r="B211" s="138" t="s">
        <v>939</v>
      </c>
      <c r="C211" s="139" t="s">
        <v>166</v>
      </c>
      <c r="D211" s="126"/>
      <c r="E211" s="164"/>
      <c r="F211" s="163"/>
      <c r="G211" s="163"/>
    </row>
    <row r="212" spans="1:7" x14ac:dyDescent="0.25">
      <c r="A212" s="161"/>
      <c r="B212" s="214"/>
      <c r="C212" s="161"/>
      <c r="D212" s="161"/>
      <c r="E212" s="161"/>
      <c r="F212" s="213"/>
      <c r="G212" s="213"/>
    </row>
    <row r="213" spans="1:7" x14ac:dyDescent="0.25">
      <c r="A213" s="110"/>
      <c r="B213" s="138" t="s">
        <v>940</v>
      </c>
      <c r="C213" s="161"/>
      <c r="D213" s="161"/>
      <c r="E213" s="161"/>
      <c r="F213" s="213"/>
      <c r="G213" s="213"/>
    </row>
    <row r="214" spans="1:7" x14ac:dyDescent="0.25">
      <c r="A214" s="124" t="s">
        <v>2237</v>
      </c>
      <c r="B214" s="191" t="s">
        <v>1075</v>
      </c>
      <c r="C214" s="139" t="s">
        <v>166</v>
      </c>
      <c r="D214" s="207" t="s">
        <v>166</v>
      </c>
      <c r="E214" s="161"/>
      <c r="F214" s="152" t="str">
        <f>IF($C$238=0,"",IF(C214="[for completion]","",IF(C214="","",C214/$C$238)))</f>
        <v/>
      </c>
      <c r="G214" s="152" t="str">
        <f>IF($D$238=0,"",IF(D214="[for completion]","",IF(D214="","",D214/$D$238)))</f>
        <v/>
      </c>
    </row>
    <row r="215" spans="1:7" x14ac:dyDescent="0.25">
      <c r="A215" s="124" t="s">
        <v>2238</v>
      </c>
      <c r="B215" s="191" t="s">
        <v>1075</v>
      </c>
      <c r="C215" s="139" t="s">
        <v>166</v>
      </c>
      <c r="D215" s="207" t="s">
        <v>166</v>
      </c>
      <c r="E215" s="161"/>
      <c r="F215" s="152" t="str">
        <f t="shared" ref="F215:F237" si="1">IF($C$238=0,"",IF(C215="[for completion]","",IF(C215="","",C215/$C$238)))</f>
        <v/>
      </c>
      <c r="G215" s="152" t="str">
        <f t="shared" ref="G215:G237" si="2">IF($D$238=0,"",IF(D215="[for completion]","",IF(D215="","",D215/$D$238)))</f>
        <v/>
      </c>
    </row>
    <row r="216" spans="1:7" x14ac:dyDescent="0.25">
      <c r="A216" s="124" t="s">
        <v>2239</v>
      </c>
      <c r="B216" s="191" t="s">
        <v>1075</v>
      </c>
      <c r="C216" s="139" t="s">
        <v>166</v>
      </c>
      <c r="D216" s="207" t="s">
        <v>166</v>
      </c>
      <c r="E216" s="161"/>
      <c r="F216" s="152" t="str">
        <f t="shared" si="1"/>
        <v/>
      </c>
      <c r="G216" s="152" t="str">
        <f t="shared" si="2"/>
        <v/>
      </c>
    </row>
    <row r="217" spans="1:7" x14ac:dyDescent="0.25">
      <c r="A217" s="124" t="s">
        <v>2240</v>
      </c>
      <c r="B217" s="191" t="s">
        <v>1075</v>
      </c>
      <c r="C217" s="139" t="s">
        <v>166</v>
      </c>
      <c r="D217" s="207" t="s">
        <v>166</v>
      </c>
      <c r="E217" s="161"/>
      <c r="F217" s="152" t="str">
        <f t="shared" si="1"/>
        <v/>
      </c>
      <c r="G217" s="152" t="str">
        <f t="shared" si="2"/>
        <v/>
      </c>
    </row>
    <row r="218" spans="1:7" x14ac:dyDescent="0.25">
      <c r="A218" s="124" t="s">
        <v>2241</v>
      </c>
      <c r="B218" s="191" t="s">
        <v>1075</v>
      </c>
      <c r="C218" s="139" t="s">
        <v>166</v>
      </c>
      <c r="D218" s="207" t="s">
        <v>166</v>
      </c>
      <c r="E218" s="161"/>
      <c r="F218" s="152" t="str">
        <f t="shared" si="1"/>
        <v/>
      </c>
      <c r="G218" s="152" t="str">
        <f t="shared" si="2"/>
        <v/>
      </c>
    </row>
    <row r="219" spans="1:7" x14ac:dyDescent="0.25">
      <c r="A219" s="124" t="s">
        <v>2242</v>
      </c>
      <c r="B219" s="191" t="s">
        <v>1075</v>
      </c>
      <c r="C219" s="139" t="s">
        <v>166</v>
      </c>
      <c r="D219" s="207" t="s">
        <v>166</v>
      </c>
      <c r="E219" s="161"/>
      <c r="F219" s="152" t="str">
        <f t="shared" si="1"/>
        <v/>
      </c>
      <c r="G219" s="152" t="str">
        <f t="shared" si="2"/>
        <v/>
      </c>
    </row>
    <row r="220" spans="1:7" x14ac:dyDescent="0.25">
      <c r="A220" s="124" t="s">
        <v>2243</v>
      </c>
      <c r="B220" s="191" t="s">
        <v>1075</v>
      </c>
      <c r="C220" s="139" t="s">
        <v>166</v>
      </c>
      <c r="D220" s="207" t="s">
        <v>166</v>
      </c>
      <c r="E220" s="161"/>
      <c r="F220" s="152" t="str">
        <f t="shared" si="1"/>
        <v/>
      </c>
      <c r="G220" s="152" t="str">
        <f t="shared" si="2"/>
        <v/>
      </c>
    </row>
    <row r="221" spans="1:7" x14ac:dyDescent="0.25">
      <c r="A221" s="124" t="s">
        <v>2244</v>
      </c>
      <c r="B221" s="191" t="s">
        <v>1075</v>
      </c>
      <c r="C221" s="139" t="s">
        <v>166</v>
      </c>
      <c r="D221" s="207" t="s">
        <v>166</v>
      </c>
      <c r="E221" s="161"/>
      <c r="F221" s="152" t="str">
        <f t="shared" si="1"/>
        <v/>
      </c>
      <c r="G221" s="152" t="str">
        <f t="shared" si="2"/>
        <v/>
      </c>
    </row>
    <row r="222" spans="1:7" x14ac:dyDescent="0.25">
      <c r="A222" s="124" t="s">
        <v>2245</v>
      </c>
      <c r="B222" s="191" t="s">
        <v>1075</v>
      </c>
      <c r="C222" s="139" t="s">
        <v>166</v>
      </c>
      <c r="D222" s="207" t="s">
        <v>166</v>
      </c>
      <c r="E222" s="161"/>
      <c r="F222" s="152" t="str">
        <f t="shared" si="1"/>
        <v/>
      </c>
      <c r="G222" s="152" t="str">
        <f t="shared" si="2"/>
        <v/>
      </c>
    </row>
    <row r="223" spans="1:7" x14ac:dyDescent="0.25">
      <c r="A223" s="124" t="s">
        <v>2246</v>
      </c>
      <c r="B223" s="191" t="s">
        <v>1075</v>
      </c>
      <c r="C223" s="139" t="s">
        <v>166</v>
      </c>
      <c r="D223" s="207" t="s">
        <v>166</v>
      </c>
      <c r="E223" s="130"/>
      <c r="F223" s="152" t="str">
        <f t="shared" si="1"/>
        <v/>
      </c>
      <c r="G223" s="152" t="str">
        <f t="shared" si="2"/>
        <v/>
      </c>
    </row>
    <row r="224" spans="1:7" x14ac:dyDescent="0.25">
      <c r="A224" s="124" t="s">
        <v>2247</v>
      </c>
      <c r="B224" s="191" t="s">
        <v>1075</v>
      </c>
      <c r="C224" s="139" t="s">
        <v>166</v>
      </c>
      <c r="D224" s="207" t="s">
        <v>166</v>
      </c>
      <c r="E224" s="130"/>
      <c r="F224" s="152" t="str">
        <f t="shared" si="1"/>
        <v/>
      </c>
      <c r="G224" s="152" t="str">
        <f t="shared" si="2"/>
        <v/>
      </c>
    </row>
    <row r="225" spans="1:7" x14ac:dyDescent="0.25">
      <c r="A225" s="124" t="s">
        <v>2248</v>
      </c>
      <c r="B225" s="191" t="s">
        <v>1075</v>
      </c>
      <c r="C225" s="139" t="s">
        <v>166</v>
      </c>
      <c r="D225" s="207" t="s">
        <v>166</v>
      </c>
      <c r="E225" s="130"/>
      <c r="F225" s="152" t="str">
        <f t="shared" si="1"/>
        <v/>
      </c>
      <c r="G225" s="152" t="str">
        <f t="shared" si="2"/>
        <v/>
      </c>
    </row>
    <row r="226" spans="1:7" x14ac:dyDescent="0.25">
      <c r="A226" s="124" t="s">
        <v>2249</v>
      </c>
      <c r="B226" s="191" t="s">
        <v>1075</v>
      </c>
      <c r="C226" s="139" t="s">
        <v>166</v>
      </c>
      <c r="D226" s="207" t="s">
        <v>166</v>
      </c>
      <c r="E226" s="130"/>
      <c r="F226" s="152" t="str">
        <f t="shared" si="1"/>
        <v/>
      </c>
      <c r="G226" s="152" t="str">
        <f t="shared" si="2"/>
        <v/>
      </c>
    </row>
    <row r="227" spans="1:7" x14ac:dyDescent="0.25">
      <c r="A227" s="124" t="s">
        <v>2250</v>
      </c>
      <c r="B227" s="191" t="s">
        <v>1075</v>
      </c>
      <c r="C227" s="139" t="s">
        <v>166</v>
      </c>
      <c r="D227" s="207" t="s">
        <v>166</v>
      </c>
      <c r="E227" s="130"/>
      <c r="F227" s="152" t="str">
        <f t="shared" si="1"/>
        <v/>
      </c>
      <c r="G227" s="152" t="str">
        <f t="shared" si="2"/>
        <v/>
      </c>
    </row>
    <row r="228" spans="1:7" x14ac:dyDescent="0.25">
      <c r="A228" s="124" t="s">
        <v>2251</v>
      </c>
      <c r="B228" s="191" t="s">
        <v>1075</v>
      </c>
      <c r="C228" s="139" t="s">
        <v>166</v>
      </c>
      <c r="D228" s="207" t="s">
        <v>166</v>
      </c>
      <c r="E228" s="130"/>
      <c r="F228" s="152" t="str">
        <f t="shared" si="1"/>
        <v/>
      </c>
      <c r="G228" s="152" t="str">
        <f t="shared" si="2"/>
        <v/>
      </c>
    </row>
    <row r="229" spans="1:7" x14ac:dyDescent="0.25">
      <c r="A229" s="124" t="s">
        <v>2252</v>
      </c>
      <c r="B229" s="191" t="s">
        <v>1075</v>
      </c>
      <c r="C229" s="139" t="s">
        <v>166</v>
      </c>
      <c r="D229" s="207" t="s">
        <v>166</v>
      </c>
      <c r="E229" s="110"/>
      <c r="F229" s="152" t="str">
        <f t="shared" si="1"/>
        <v/>
      </c>
      <c r="G229" s="152" t="str">
        <f t="shared" si="2"/>
        <v/>
      </c>
    </row>
    <row r="230" spans="1:7" x14ac:dyDescent="0.25">
      <c r="A230" s="124" t="s">
        <v>2253</v>
      </c>
      <c r="B230" s="191" t="s">
        <v>1075</v>
      </c>
      <c r="C230" s="139" t="s">
        <v>166</v>
      </c>
      <c r="D230" s="207" t="s">
        <v>166</v>
      </c>
      <c r="E230" s="237"/>
      <c r="F230" s="152" t="str">
        <f t="shared" si="1"/>
        <v/>
      </c>
      <c r="G230" s="152" t="str">
        <f t="shared" si="2"/>
        <v/>
      </c>
    </row>
    <row r="231" spans="1:7" x14ac:dyDescent="0.25">
      <c r="A231" s="124" t="s">
        <v>2254</v>
      </c>
      <c r="B231" s="191" t="s">
        <v>1075</v>
      </c>
      <c r="C231" s="139" t="s">
        <v>166</v>
      </c>
      <c r="D231" s="207" t="s">
        <v>166</v>
      </c>
      <c r="E231" s="237"/>
      <c r="F231" s="152" t="str">
        <f t="shared" si="1"/>
        <v/>
      </c>
      <c r="G231" s="152" t="str">
        <f t="shared" si="2"/>
        <v/>
      </c>
    </row>
    <row r="232" spans="1:7" x14ac:dyDescent="0.25">
      <c r="A232" s="124" t="s">
        <v>2255</v>
      </c>
      <c r="B232" s="191" t="s">
        <v>1075</v>
      </c>
      <c r="C232" s="139" t="s">
        <v>166</v>
      </c>
      <c r="D232" s="207" t="s">
        <v>166</v>
      </c>
      <c r="E232" s="237"/>
      <c r="F232" s="152" t="str">
        <f t="shared" si="1"/>
        <v/>
      </c>
      <c r="G232" s="152" t="str">
        <f t="shared" si="2"/>
        <v/>
      </c>
    </row>
    <row r="233" spans="1:7" x14ac:dyDescent="0.25">
      <c r="A233" s="124" t="s">
        <v>2256</v>
      </c>
      <c r="B233" s="191" t="s">
        <v>1075</v>
      </c>
      <c r="C233" s="139" t="s">
        <v>166</v>
      </c>
      <c r="D233" s="207" t="s">
        <v>166</v>
      </c>
      <c r="E233" s="237"/>
      <c r="F233" s="152" t="str">
        <f t="shared" si="1"/>
        <v/>
      </c>
      <c r="G233" s="152" t="str">
        <f t="shared" si="2"/>
        <v/>
      </c>
    </row>
    <row r="234" spans="1:7" x14ac:dyDescent="0.25">
      <c r="A234" s="124" t="s">
        <v>2257</v>
      </c>
      <c r="B234" s="191" t="s">
        <v>1075</v>
      </c>
      <c r="C234" s="139" t="s">
        <v>166</v>
      </c>
      <c r="D234" s="207" t="s">
        <v>166</v>
      </c>
      <c r="E234" s="237"/>
      <c r="F234" s="152" t="str">
        <f t="shared" si="1"/>
        <v/>
      </c>
      <c r="G234" s="152" t="str">
        <f t="shared" si="2"/>
        <v/>
      </c>
    </row>
    <row r="235" spans="1:7" x14ac:dyDescent="0.25">
      <c r="A235" s="124" t="s">
        <v>2258</v>
      </c>
      <c r="B235" s="191" t="s">
        <v>1075</v>
      </c>
      <c r="C235" s="139" t="s">
        <v>166</v>
      </c>
      <c r="D235" s="207" t="s">
        <v>166</v>
      </c>
      <c r="E235" s="237"/>
      <c r="F235" s="152" t="str">
        <f t="shared" si="1"/>
        <v/>
      </c>
      <c r="G235" s="152" t="str">
        <f t="shared" si="2"/>
        <v/>
      </c>
    </row>
    <row r="236" spans="1:7" x14ac:dyDescent="0.25">
      <c r="A236" s="124" t="s">
        <v>2259</v>
      </c>
      <c r="B236" s="191" t="s">
        <v>1075</v>
      </c>
      <c r="C236" s="139" t="s">
        <v>166</v>
      </c>
      <c r="D236" s="207" t="s">
        <v>166</v>
      </c>
      <c r="E236" s="237"/>
      <c r="F236" s="152" t="str">
        <f t="shared" si="1"/>
        <v/>
      </c>
      <c r="G236" s="152" t="str">
        <f t="shared" si="2"/>
        <v/>
      </c>
    </row>
    <row r="237" spans="1:7" x14ac:dyDescent="0.25">
      <c r="A237" s="124" t="s">
        <v>2260</v>
      </c>
      <c r="B237" s="191" t="s">
        <v>1075</v>
      </c>
      <c r="C237" s="139" t="s">
        <v>166</v>
      </c>
      <c r="D237" s="207" t="s">
        <v>166</v>
      </c>
      <c r="E237" s="237"/>
      <c r="F237" s="152" t="str">
        <f t="shared" si="1"/>
        <v/>
      </c>
      <c r="G237" s="152" t="str">
        <f t="shared" si="2"/>
        <v/>
      </c>
    </row>
    <row r="238" spans="1:7" x14ac:dyDescent="0.25">
      <c r="A238" s="124" t="s">
        <v>2261</v>
      </c>
      <c r="B238" s="154" t="s">
        <v>85</v>
      </c>
      <c r="C238" s="155">
        <f>SUM(C214:C237)</f>
        <v>0</v>
      </c>
      <c r="D238" s="204">
        <f>SUM(D214:D237)</f>
        <v>0</v>
      </c>
      <c r="E238" s="237"/>
      <c r="F238" s="238">
        <f>SUM(F214:F237)</f>
        <v>0</v>
      </c>
      <c r="G238" s="238">
        <f>SUM(G214:G237)</f>
        <v>0</v>
      </c>
    </row>
    <row r="239" spans="1:7" x14ac:dyDescent="0.25">
      <c r="A239" s="134"/>
      <c r="B239" s="134" t="s">
        <v>977</v>
      </c>
      <c r="C239" s="134" t="s">
        <v>935</v>
      </c>
      <c r="D239" s="134" t="s">
        <v>936</v>
      </c>
      <c r="E239" s="134"/>
      <c r="F239" s="134" t="s">
        <v>726</v>
      </c>
      <c r="G239" s="134" t="s">
        <v>937</v>
      </c>
    </row>
    <row r="240" spans="1:7" x14ac:dyDescent="0.25">
      <c r="A240" s="124" t="s">
        <v>2262</v>
      </c>
      <c r="B240" s="124" t="s">
        <v>979</v>
      </c>
      <c r="C240" s="144" t="s">
        <v>166</v>
      </c>
      <c r="D240" s="126"/>
      <c r="E240" s="126"/>
      <c r="F240" s="217"/>
      <c r="G240" s="217"/>
    </row>
    <row r="241" spans="1:7" x14ac:dyDescent="0.25">
      <c r="A241" s="110"/>
      <c r="B241" s="110"/>
      <c r="C241" s="110"/>
      <c r="D241" s="110"/>
      <c r="E241" s="110"/>
      <c r="F241" s="218"/>
      <c r="G241" s="218"/>
    </row>
    <row r="242" spans="1:7" x14ac:dyDescent="0.25">
      <c r="A242" s="110"/>
      <c r="B242" s="138" t="s">
        <v>980</v>
      </c>
      <c r="C242" s="110"/>
      <c r="D242" s="110"/>
      <c r="E242" s="110"/>
      <c r="F242" s="218"/>
      <c r="G242" s="218"/>
    </row>
    <row r="243" spans="1:7" x14ac:dyDescent="0.25">
      <c r="A243" s="124" t="s">
        <v>2263</v>
      </c>
      <c r="B243" s="124" t="s">
        <v>982</v>
      </c>
      <c r="C243" s="139" t="s">
        <v>166</v>
      </c>
      <c r="D243" s="207" t="s">
        <v>166</v>
      </c>
      <c r="E243" s="110"/>
      <c r="F243" s="152" t="str">
        <f>IF($C$251=0,"",IF(C243="[for completion]","",IF(C243="","",C243/$C$251)))</f>
        <v/>
      </c>
      <c r="G243" s="152" t="str">
        <f>IF($D$251=0,"",IF(D243="[for completion]","",IF(D243="","",D243/$D$251)))</f>
        <v/>
      </c>
    </row>
    <row r="244" spans="1:7" x14ac:dyDescent="0.25">
      <c r="A244" s="124" t="s">
        <v>2264</v>
      </c>
      <c r="B244" s="124" t="s">
        <v>984</v>
      </c>
      <c r="C244" s="139" t="s">
        <v>166</v>
      </c>
      <c r="D244" s="207" t="s">
        <v>166</v>
      </c>
      <c r="E244" s="110"/>
      <c r="F244" s="152" t="str">
        <f t="shared" ref="F244:F250" si="3">IF($C$251=0,"",IF(C244="[for completion]","",IF(C244="","",C244/$C$251)))</f>
        <v/>
      </c>
      <c r="G244" s="152" t="str">
        <f t="shared" ref="G244:G250" si="4">IF($D$251=0,"",IF(D244="[for completion]","",IF(D244="","",D244/$D$251)))</f>
        <v/>
      </c>
    </row>
    <row r="245" spans="1:7" x14ac:dyDescent="0.25">
      <c r="A245" s="124" t="s">
        <v>2265</v>
      </c>
      <c r="B245" s="124" t="s">
        <v>986</v>
      </c>
      <c r="C245" s="139" t="s">
        <v>166</v>
      </c>
      <c r="D245" s="207" t="s">
        <v>166</v>
      </c>
      <c r="E245" s="110"/>
      <c r="F245" s="152" t="str">
        <f t="shared" si="3"/>
        <v/>
      </c>
      <c r="G245" s="152" t="str">
        <f t="shared" si="4"/>
        <v/>
      </c>
    </row>
    <row r="246" spans="1:7" x14ac:dyDescent="0.25">
      <c r="A246" s="124" t="s">
        <v>2266</v>
      </c>
      <c r="B246" s="124" t="s">
        <v>988</v>
      </c>
      <c r="C246" s="139" t="s">
        <v>166</v>
      </c>
      <c r="D246" s="207" t="s">
        <v>166</v>
      </c>
      <c r="E246" s="110"/>
      <c r="F246" s="152" t="str">
        <f t="shared" si="3"/>
        <v/>
      </c>
      <c r="G246" s="152" t="str">
        <f t="shared" si="4"/>
        <v/>
      </c>
    </row>
    <row r="247" spans="1:7" x14ac:dyDescent="0.25">
      <c r="A247" s="124" t="s">
        <v>2267</v>
      </c>
      <c r="B247" s="124" t="s">
        <v>990</v>
      </c>
      <c r="C247" s="139" t="s">
        <v>166</v>
      </c>
      <c r="D247" s="207" t="s">
        <v>166</v>
      </c>
      <c r="E247" s="110"/>
      <c r="F247" s="152" t="str">
        <f>IF($C$251=0,"",IF(C247="[for completion]","",IF(C247="","",C247/$C$251)))</f>
        <v/>
      </c>
      <c r="G247" s="152" t="str">
        <f t="shared" si="4"/>
        <v/>
      </c>
    </row>
    <row r="248" spans="1:7" x14ac:dyDescent="0.25">
      <c r="A248" s="124" t="s">
        <v>2268</v>
      </c>
      <c r="B248" s="124" t="s">
        <v>992</v>
      </c>
      <c r="C248" s="139" t="s">
        <v>166</v>
      </c>
      <c r="D248" s="207" t="s">
        <v>166</v>
      </c>
      <c r="E248" s="110"/>
      <c r="F248" s="152" t="str">
        <f t="shared" si="3"/>
        <v/>
      </c>
      <c r="G248" s="152" t="str">
        <f t="shared" si="4"/>
        <v/>
      </c>
    </row>
    <row r="249" spans="1:7" x14ac:dyDescent="0.25">
      <c r="A249" s="124" t="s">
        <v>2269</v>
      </c>
      <c r="B249" s="124" t="s">
        <v>994</v>
      </c>
      <c r="C249" s="139" t="s">
        <v>166</v>
      </c>
      <c r="D249" s="207" t="s">
        <v>166</v>
      </c>
      <c r="E249" s="110"/>
      <c r="F249" s="152" t="str">
        <f t="shared" si="3"/>
        <v/>
      </c>
      <c r="G249" s="152" t="str">
        <f t="shared" si="4"/>
        <v/>
      </c>
    </row>
    <row r="250" spans="1:7" x14ac:dyDescent="0.25">
      <c r="A250" s="124" t="s">
        <v>2270</v>
      </c>
      <c r="B250" s="124" t="s">
        <v>996</v>
      </c>
      <c r="C250" s="139" t="s">
        <v>166</v>
      </c>
      <c r="D250" s="207" t="s">
        <v>166</v>
      </c>
      <c r="E250" s="110"/>
      <c r="F250" s="152" t="str">
        <f t="shared" si="3"/>
        <v/>
      </c>
      <c r="G250" s="152" t="str">
        <f t="shared" si="4"/>
        <v/>
      </c>
    </row>
    <row r="251" spans="1:7" x14ac:dyDescent="0.25">
      <c r="A251" s="124" t="s">
        <v>2271</v>
      </c>
      <c r="B251" s="154" t="s">
        <v>85</v>
      </c>
      <c r="C251" s="142">
        <f>SUM(C243:C250)</f>
        <v>0</v>
      </c>
      <c r="D251" s="244">
        <f>SUM(D243:D250)</f>
        <v>0</v>
      </c>
      <c r="E251" s="110"/>
      <c r="F251" s="238">
        <f>SUM(F240:F250)</f>
        <v>0</v>
      </c>
      <c r="G251" s="238">
        <f>SUM(G240:G250)</f>
        <v>0</v>
      </c>
    </row>
    <row r="252" spans="1:7" x14ac:dyDescent="0.25">
      <c r="A252" s="124" t="s">
        <v>2272</v>
      </c>
      <c r="B252" s="216" t="s">
        <v>999</v>
      </c>
      <c r="C252" s="139"/>
      <c r="D252" s="207"/>
      <c r="E252" s="110"/>
      <c r="F252" s="152" t="s">
        <v>1916</v>
      </c>
      <c r="G252" s="152" t="s">
        <v>1916</v>
      </c>
    </row>
    <row r="253" spans="1:7" x14ac:dyDescent="0.25">
      <c r="A253" s="124" t="s">
        <v>2273</v>
      </c>
      <c r="B253" s="216" t="s">
        <v>1001</v>
      </c>
      <c r="C253" s="139"/>
      <c r="D253" s="207"/>
      <c r="E253" s="110"/>
      <c r="F253" s="152" t="s">
        <v>1916</v>
      </c>
      <c r="G253" s="152" t="s">
        <v>1916</v>
      </c>
    </row>
    <row r="254" spans="1:7" x14ac:dyDescent="0.25">
      <c r="A254" s="124" t="s">
        <v>2274</v>
      </c>
      <c r="B254" s="216" t="s">
        <v>1003</v>
      </c>
      <c r="C254" s="139"/>
      <c r="D254" s="207"/>
      <c r="E254" s="110"/>
      <c r="F254" s="152" t="s">
        <v>1916</v>
      </c>
      <c r="G254" s="152" t="s">
        <v>1916</v>
      </c>
    </row>
    <row r="255" spans="1:7" x14ac:dyDescent="0.25">
      <c r="A255" s="124" t="s">
        <v>2275</v>
      </c>
      <c r="B255" s="216" t="s">
        <v>1005</v>
      </c>
      <c r="C255" s="139"/>
      <c r="D255" s="207"/>
      <c r="E255" s="110"/>
      <c r="F255" s="152" t="s">
        <v>1916</v>
      </c>
      <c r="G255" s="152" t="s">
        <v>1916</v>
      </c>
    </row>
    <row r="256" spans="1:7" x14ac:dyDescent="0.25">
      <c r="A256" s="124" t="s">
        <v>2276</v>
      </c>
      <c r="B256" s="216" t="s">
        <v>1007</v>
      </c>
      <c r="C256" s="139"/>
      <c r="D256" s="207"/>
      <c r="E256" s="110"/>
      <c r="F256" s="152" t="s">
        <v>1916</v>
      </c>
      <c r="G256" s="152" t="s">
        <v>1916</v>
      </c>
    </row>
    <row r="257" spans="1:7" x14ac:dyDescent="0.25">
      <c r="A257" s="124" t="s">
        <v>2277</v>
      </c>
      <c r="B257" s="216" t="s">
        <v>1009</v>
      </c>
      <c r="C257" s="139"/>
      <c r="D257" s="207"/>
      <c r="E257" s="110"/>
      <c r="F257" s="152" t="s">
        <v>1916</v>
      </c>
      <c r="G257" s="152" t="s">
        <v>1916</v>
      </c>
    </row>
    <row r="258" spans="1:7" x14ac:dyDescent="0.25">
      <c r="A258" s="124" t="s">
        <v>2278</v>
      </c>
      <c r="B258" s="157"/>
      <c r="C258" s="110"/>
      <c r="D258" s="110"/>
      <c r="E258" s="110"/>
      <c r="F258" s="239"/>
      <c r="G258" s="239"/>
    </row>
    <row r="259" spans="1:7" x14ac:dyDescent="0.25">
      <c r="A259" s="124" t="s">
        <v>2279</v>
      </c>
      <c r="B259" s="157"/>
      <c r="C259" s="110"/>
      <c r="D259" s="110"/>
      <c r="E259" s="110"/>
      <c r="F259" s="239"/>
      <c r="G259" s="239"/>
    </row>
    <row r="260" spans="1:7" x14ac:dyDescent="0.25">
      <c r="A260" s="124" t="s">
        <v>2280</v>
      </c>
      <c r="B260" s="157"/>
      <c r="C260" s="110"/>
      <c r="D260" s="110"/>
      <c r="E260" s="110"/>
      <c r="F260" s="239"/>
      <c r="G260" s="239"/>
    </row>
    <row r="261" spans="1:7" x14ac:dyDescent="0.25">
      <c r="A261" s="134"/>
      <c r="B261" s="134" t="s">
        <v>1013</v>
      </c>
      <c r="C261" s="134" t="s">
        <v>935</v>
      </c>
      <c r="D261" s="134" t="s">
        <v>936</v>
      </c>
      <c r="E261" s="134"/>
      <c r="F261" s="134" t="s">
        <v>726</v>
      </c>
      <c r="G261" s="134" t="s">
        <v>937</v>
      </c>
    </row>
    <row r="262" spans="1:7" x14ac:dyDescent="0.25">
      <c r="A262" s="124" t="s">
        <v>2281</v>
      </c>
      <c r="B262" s="124" t="s">
        <v>979</v>
      </c>
      <c r="C262" s="207" t="s">
        <v>166</v>
      </c>
      <c r="D262" s="126"/>
      <c r="E262" s="126"/>
      <c r="F262" s="217"/>
      <c r="G262" s="217"/>
    </row>
    <row r="263" spans="1:7" x14ac:dyDescent="0.25">
      <c r="A263" s="110"/>
      <c r="B263" s="110"/>
      <c r="C263" s="110"/>
      <c r="D263" s="110"/>
      <c r="E263" s="110"/>
      <c r="F263" s="218"/>
      <c r="G263" s="218"/>
    </row>
    <row r="264" spans="1:7" x14ac:dyDescent="0.25">
      <c r="A264" s="110"/>
      <c r="B264" s="138" t="s">
        <v>980</v>
      </c>
      <c r="C264" s="110"/>
      <c r="D264" s="110"/>
      <c r="E264" s="110"/>
      <c r="F264" s="218"/>
      <c r="G264" s="218"/>
    </row>
    <row r="265" spans="1:7" x14ac:dyDescent="0.25">
      <c r="A265" s="124" t="s">
        <v>2282</v>
      </c>
      <c r="B265" s="124" t="s">
        <v>982</v>
      </c>
      <c r="C265" s="207" t="s">
        <v>166</v>
      </c>
      <c r="D265" s="207" t="s">
        <v>166</v>
      </c>
      <c r="E265" s="110"/>
      <c r="F265" s="152" t="str">
        <f>IF($C$273=0,"",IF(C265="[for completion]","",IF(C265="","",C265/$C$273)))</f>
        <v/>
      </c>
      <c r="G265" s="152" t="str">
        <f>IF($D$273=0,"",IF(D265="[for completion]","",IF(D265="","",D265/$D$273)))</f>
        <v/>
      </c>
    </row>
    <row r="266" spans="1:7" x14ac:dyDescent="0.25">
      <c r="A266" s="124" t="s">
        <v>2283</v>
      </c>
      <c r="B266" s="124" t="s">
        <v>984</v>
      </c>
      <c r="C266" s="207" t="s">
        <v>166</v>
      </c>
      <c r="D266" s="207" t="s">
        <v>166</v>
      </c>
      <c r="E266" s="110"/>
      <c r="F266" s="152" t="str">
        <f t="shared" ref="F266:F272" si="5">IF($C$273=0,"",IF(C266="[for completion]","",IF(C266="","",C266/$C$273)))</f>
        <v/>
      </c>
      <c r="G266" s="152" t="str">
        <f t="shared" ref="G266:G272" si="6">IF($D$273=0,"",IF(D266="[for completion]","",IF(D266="","",D266/$D$273)))</f>
        <v/>
      </c>
    </row>
    <row r="267" spans="1:7" x14ac:dyDescent="0.25">
      <c r="A267" s="124" t="s">
        <v>2284</v>
      </c>
      <c r="B267" s="124" t="s">
        <v>986</v>
      </c>
      <c r="C267" s="207" t="s">
        <v>166</v>
      </c>
      <c r="D267" s="207" t="s">
        <v>166</v>
      </c>
      <c r="E267" s="110"/>
      <c r="F267" s="152" t="str">
        <f t="shared" si="5"/>
        <v/>
      </c>
      <c r="G267" s="152" t="str">
        <f t="shared" si="6"/>
        <v/>
      </c>
    </row>
    <row r="268" spans="1:7" x14ac:dyDescent="0.25">
      <c r="A268" s="124" t="s">
        <v>2285</v>
      </c>
      <c r="B268" s="124" t="s">
        <v>988</v>
      </c>
      <c r="C268" s="207" t="s">
        <v>166</v>
      </c>
      <c r="D268" s="207" t="s">
        <v>166</v>
      </c>
      <c r="E268" s="110"/>
      <c r="F268" s="152" t="str">
        <f t="shared" si="5"/>
        <v/>
      </c>
      <c r="G268" s="152" t="str">
        <f t="shared" si="6"/>
        <v/>
      </c>
    </row>
    <row r="269" spans="1:7" x14ac:dyDescent="0.25">
      <c r="A269" s="124" t="s">
        <v>2286</v>
      </c>
      <c r="B269" s="124" t="s">
        <v>990</v>
      </c>
      <c r="C269" s="207" t="s">
        <v>166</v>
      </c>
      <c r="D269" s="207" t="s">
        <v>166</v>
      </c>
      <c r="E269" s="110"/>
      <c r="F269" s="152" t="str">
        <f t="shared" si="5"/>
        <v/>
      </c>
      <c r="G269" s="152" t="str">
        <f t="shared" si="6"/>
        <v/>
      </c>
    </row>
    <row r="270" spans="1:7" x14ac:dyDescent="0.25">
      <c r="A270" s="124" t="s">
        <v>2287</v>
      </c>
      <c r="B270" s="124" t="s">
        <v>992</v>
      </c>
      <c r="C270" s="207" t="s">
        <v>166</v>
      </c>
      <c r="D270" s="207" t="s">
        <v>166</v>
      </c>
      <c r="E270" s="110"/>
      <c r="F270" s="152" t="str">
        <f t="shared" si="5"/>
        <v/>
      </c>
      <c r="G270" s="152" t="str">
        <f t="shared" si="6"/>
        <v/>
      </c>
    </row>
    <row r="271" spans="1:7" x14ac:dyDescent="0.25">
      <c r="A271" s="124" t="s">
        <v>2288</v>
      </c>
      <c r="B271" s="124" t="s">
        <v>994</v>
      </c>
      <c r="C271" s="207" t="s">
        <v>166</v>
      </c>
      <c r="D271" s="207" t="s">
        <v>166</v>
      </c>
      <c r="E271" s="110"/>
      <c r="F271" s="152" t="str">
        <f t="shared" si="5"/>
        <v/>
      </c>
      <c r="G271" s="152" t="str">
        <f t="shared" si="6"/>
        <v/>
      </c>
    </row>
    <row r="272" spans="1:7" x14ac:dyDescent="0.25">
      <c r="A272" s="124" t="s">
        <v>2289</v>
      </c>
      <c r="B272" s="124" t="s">
        <v>996</v>
      </c>
      <c r="C272" s="207" t="s">
        <v>166</v>
      </c>
      <c r="D272" s="207" t="s">
        <v>166</v>
      </c>
      <c r="E272" s="110"/>
      <c r="F272" s="152" t="str">
        <f t="shared" si="5"/>
        <v/>
      </c>
      <c r="G272" s="152" t="str">
        <f t="shared" si="6"/>
        <v/>
      </c>
    </row>
    <row r="273" spans="1:7" x14ac:dyDescent="0.25">
      <c r="A273" s="124" t="s">
        <v>2290</v>
      </c>
      <c r="B273" s="154" t="s">
        <v>85</v>
      </c>
      <c r="C273" s="177">
        <f>SUM(C265:C272)</f>
        <v>0</v>
      </c>
      <c r="D273" s="215">
        <f>SUM(D265:D272)</f>
        <v>0</v>
      </c>
      <c r="E273" s="110"/>
      <c r="F273" s="238">
        <f>SUM(F265:F272)</f>
        <v>0</v>
      </c>
      <c r="G273" s="238">
        <f>SUM(G265:G272)</f>
        <v>0</v>
      </c>
    </row>
    <row r="274" spans="1:7" x14ac:dyDescent="0.25">
      <c r="A274" s="124" t="s">
        <v>2291</v>
      </c>
      <c r="B274" s="216" t="s">
        <v>999</v>
      </c>
      <c r="C274" s="139"/>
      <c r="D274" s="207"/>
      <c r="E274" s="110"/>
      <c r="F274" s="152" t="s">
        <v>1916</v>
      </c>
      <c r="G274" s="152" t="s">
        <v>1916</v>
      </c>
    </row>
    <row r="275" spans="1:7" x14ac:dyDescent="0.25">
      <c r="A275" s="124" t="s">
        <v>2292</v>
      </c>
      <c r="B275" s="216" t="s">
        <v>1001</v>
      </c>
      <c r="C275" s="139"/>
      <c r="D275" s="207"/>
      <c r="E275" s="110"/>
      <c r="F275" s="152" t="s">
        <v>1916</v>
      </c>
      <c r="G275" s="152" t="s">
        <v>1916</v>
      </c>
    </row>
    <row r="276" spans="1:7" x14ac:dyDescent="0.25">
      <c r="A276" s="124" t="s">
        <v>2293</v>
      </c>
      <c r="B276" s="216" t="s">
        <v>1003</v>
      </c>
      <c r="C276" s="139"/>
      <c r="D276" s="207"/>
      <c r="E276" s="110"/>
      <c r="F276" s="152" t="s">
        <v>1916</v>
      </c>
      <c r="G276" s="152" t="s">
        <v>1916</v>
      </c>
    </row>
    <row r="277" spans="1:7" x14ac:dyDescent="0.25">
      <c r="A277" s="124" t="s">
        <v>2294</v>
      </c>
      <c r="B277" s="216" t="s">
        <v>1005</v>
      </c>
      <c r="C277" s="139"/>
      <c r="D277" s="207"/>
      <c r="E277" s="110"/>
      <c r="F277" s="152" t="s">
        <v>1916</v>
      </c>
      <c r="G277" s="152" t="s">
        <v>1916</v>
      </c>
    </row>
    <row r="278" spans="1:7" x14ac:dyDescent="0.25">
      <c r="A278" s="124" t="s">
        <v>2295</v>
      </c>
      <c r="B278" s="216" t="s">
        <v>1007</v>
      </c>
      <c r="C278" s="139"/>
      <c r="D278" s="207"/>
      <c r="E278" s="110"/>
      <c r="F278" s="152" t="s">
        <v>1916</v>
      </c>
      <c r="G278" s="152" t="s">
        <v>1916</v>
      </c>
    </row>
    <row r="279" spans="1:7" x14ac:dyDescent="0.25">
      <c r="A279" s="124" t="s">
        <v>2296</v>
      </c>
      <c r="B279" s="216" t="s">
        <v>1009</v>
      </c>
      <c r="C279" s="139"/>
      <c r="D279" s="207"/>
      <c r="E279" s="110"/>
      <c r="F279" s="152" t="s">
        <v>1916</v>
      </c>
      <c r="G279" s="152" t="s">
        <v>1916</v>
      </c>
    </row>
    <row r="280" spans="1:7" x14ac:dyDescent="0.25">
      <c r="A280" s="124" t="s">
        <v>2297</v>
      </c>
      <c r="B280" s="157"/>
      <c r="C280" s="110"/>
      <c r="D280" s="110"/>
      <c r="E280" s="110"/>
      <c r="F280" s="171"/>
      <c r="G280" s="171"/>
    </row>
    <row r="281" spans="1:7" x14ac:dyDescent="0.25">
      <c r="A281" s="124" t="s">
        <v>2298</v>
      </c>
      <c r="B281" s="157"/>
      <c r="C281" s="110"/>
      <c r="D281" s="110"/>
      <c r="E281" s="110"/>
      <c r="F281" s="171"/>
      <c r="G281" s="171"/>
    </row>
    <row r="282" spans="1:7" x14ac:dyDescent="0.25">
      <c r="A282" s="124" t="s">
        <v>2299</v>
      </c>
      <c r="B282" s="157"/>
      <c r="C282" s="110"/>
      <c r="D282" s="110"/>
      <c r="E282" s="110"/>
      <c r="F282" s="171"/>
      <c r="G282" s="171"/>
    </row>
    <row r="283" spans="1:7" x14ac:dyDescent="0.25">
      <c r="A283" s="134"/>
      <c r="B283" s="134" t="s">
        <v>1033</v>
      </c>
      <c r="C283" s="134" t="s">
        <v>726</v>
      </c>
      <c r="D283" s="134"/>
      <c r="E283" s="134"/>
      <c r="F283" s="134"/>
      <c r="G283" s="134"/>
    </row>
    <row r="284" spans="1:7" x14ac:dyDescent="0.25">
      <c r="A284" s="124" t="s">
        <v>2300</v>
      </c>
      <c r="B284" s="124" t="s">
        <v>1035</v>
      </c>
      <c r="C284" s="144" t="s">
        <v>166</v>
      </c>
      <c r="D284" s="110"/>
      <c r="E284" s="237"/>
      <c r="F284" s="237"/>
      <c r="G284" s="237"/>
    </row>
    <row r="285" spans="1:7" x14ac:dyDescent="0.25">
      <c r="A285" s="124" t="s">
        <v>2301</v>
      </c>
      <c r="B285" s="124" t="s">
        <v>1037</v>
      </c>
      <c r="C285" s="144" t="s">
        <v>166</v>
      </c>
      <c r="D285" s="110"/>
      <c r="E285" s="237"/>
      <c r="F285" s="237"/>
      <c r="G285" s="107"/>
    </row>
    <row r="286" spans="1:7" x14ac:dyDescent="0.25">
      <c r="A286" s="124" t="s">
        <v>2302</v>
      </c>
      <c r="B286" s="124" t="s">
        <v>1039</v>
      </c>
      <c r="C286" s="144" t="s">
        <v>166</v>
      </c>
      <c r="D286" s="110"/>
      <c r="E286" s="237"/>
      <c r="F286" s="237"/>
      <c r="G286" s="107"/>
    </row>
    <row r="287" spans="1:7" x14ac:dyDescent="0.25">
      <c r="A287" s="124" t="s">
        <v>2303</v>
      </c>
      <c r="B287" s="124" t="s">
        <v>2304</v>
      </c>
      <c r="C287" s="144" t="s">
        <v>166</v>
      </c>
      <c r="D287" s="110"/>
      <c r="E287" s="237"/>
      <c r="F287" s="237"/>
      <c r="G287" s="107"/>
    </row>
    <row r="288" spans="1:7" x14ac:dyDescent="0.25">
      <c r="A288" s="124" t="s">
        <v>2305</v>
      </c>
      <c r="B288" s="138" t="s">
        <v>1043</v>
      </c>
      <c r="C288" s="144" t="s">
        <v>166</v>
      </c>
      <c r="D288" s="161"/>
      <c r="E288" s="161"/>
      <c r="F288" s="213"/>
      <c r="G288" s="213"/>
    </row>
    <row r="289" spans="1:7" x14ac:dyDescent="0.25">
      <c r="A289" s="124" t="s">
        <v>2306</v>
      </c>
      <c r="B289" s="124" t="s">
        <v>83</v>
      </c>
      <c r="C289" s="144" t="s">
        <v>166</v>
      </c>
      <c r="D289" s="110"/>
      <c r="E289" s="237"/>
      <c r="F289" s="237"/>
      <c r="G289" s="107"/>
    </row>
    <row r="290" spans="1:7" x14ac:dyDescent="0.25">
      <c r="A290" s="124" t="s">
        <v>2307</v>
      </c>
      <c r="B290" s="216" t="s">
        <v>1046</v>
      </c>
      <c r="C290" s="240"/>
      <c r="D290" s="110"/>
      <c r="E290" s="237"/>
      <c r="F290" s="237"/>
      <c r="G290" s="107"/>
    </row>
    <row r="291" spans="1:7" x14ac:dyDescent="0.25">
      <c r="A291" s="124" t="s">
        <v>2308</v>
      </c>
      <c r="B291" s="216" t="s">
        <v>1048</v>
      </c>
      <c r="C291" s="144"/>
      <c r="D291" s="110"/>
      <c r="E291" s="237"/>
      <c r="F291" s="237"/>
      <c r="G291" s="107"/>
    </row>
    <row r="292" spans="1:7" x14ac:dyDescent="0.25">
      <c r="A292" s="124" t="s">
        <v>2309</v>
      </c>
      <c r="B292" s="216" t="s">
        <v>1050</v>
      </c>
      <c r="C292" s="144"/>
      <c r="D292" s="110"/>
      <c r="E292" s="237"/>
      <c r="F292" s="237"/>
      <c r="G292" s="107"/>
    </row>
    <row r="293" spans="1:7" x14ac:dyDescent="0.25">
      <c r="A293" s="124" t="s">
        <v>2310</v>
      </c>
      <c r="B293" s="216" t="s">
        <v>1052</v>
      </c>
      <c r="C293" s="144"/>
      <c r="D293" s="110"/>
      <c r="E293" s="237"/>
      <c r="F293" s="237"/>
      <c r="G293" s="107"/>
    </row>
    <row r="294" spans="1:7" x14ac:dyDescent="0.25">
      <c r="A294" s="124" t="s">
        <v>2311</v>
      </c>
      <c r="B294" s="211" t="s">
        <v>87</v>
      </c>
      <c r="C294" s="144"/>
      <c r="D294" s="110"/>
      <c r="E294" s="237"/>
      <c r="F294" s="237"/>
      <c r="G294" s="107"/>
    </row>
    <row r="295" spans="1:7" x14ac:dyDescent="0.25">
      <c r="A295" s="124" t="s">
        <v>2312</v>
      </c>
      <c r="B295" s="211" t="s">
        <v>87</v>
      </c>
      <c r="C295" s="144"/>
      <c r="D295" s="110"/>
      <c r="E295" s="237"/>
      <c r="F295" s="237"/>
      <c r="G295" s="107"/>
    </row>
    <row r="296" spans="1:7" x14ac:dyDescent="0.25">
      <c r="A296" s="124" t="s">
        <v>2313</v>
      </c>
      <c r="B296" s="211" t="s">
        <v>87</v>
      </c>
      <c r="C296" s="144"/>
      <c r="D296" s="110"/>
      <c r="E296" s="237"/>
      <c r="F296" s="237"/>
      <c r="G296" s="107"/>
    </row>
    <row r="297" spans="1:7" x14ac:dyDescent="0.25">
      <c r="A297" s="124" t="s">
        <v>2314</v>
      </c>
      <c r="B297" s="211" t="s">
        <v>87</v>
      </c>
      <c r="C297" s="144"/>
      <c r="D297" s="110"/>
      <c r="E297" s="237"/>
      <c r="F297" s="237"/>
      <c r="G297" s="107"/>
    </row>
    <row r="298" spans="1:7" x14ac:dyDescent="0.25">
      <c r="A298" s="124" t="s">
        <v>2315</v>
      </c>
      <c r="B298" s="211" t="s">
        <v>87</v>
      </c>
      <c r="C298" s="144"/>
      <c r="D298" s="110"/>
      <c r="E298" s="237"/>
      <c r="F298" s="237"/>
      <c r="G298" s="107"/>
    </row>
    <row r="299" spans="1:7" x14ac:dyDescent="0.25">
      <c r="A299" s="124" t="s">
        <v>2316</v>
      </c>
      <c r="B299" s="211" t="s">
        <v>87</v>
      </c>
      <c r="C299" s="144"/>
      <c r="D299" s="110"/>
      <c r="E299" s="237"/>
      <c r="F299" s="237"/>
      <c r="G299" s="107"/>
    </row>
    <row r="300" spans="1:7" x14ac:dyDescent="0.25">
      <c r="A300" s="134"/>
      <c r="B300" s="134" t="s">
        <v>1059</v>
      </c>
      <c r="C300" s="134" t="s">
        <v>726</v>
      </c>
      <c r="D300" s="134"/>
      <c r="E300" s="134"/>
      <c r="F300" s="134"/>
      <c r="G300" s="134"/>
    </row>
    <row r="301" spans="1:7" x14ac:dyDescent="0.25">
      <c r="A301" s="124" t="s">
        <v>2317</v>
      </c>
      <c r="B301" s="124" t="s">
        <v>1061</v>
      </c>
      <c r="C301" s="144" t="s">
        <v>166</v>
      </c>
      <c r="D301" s="110"/>
      <c r="E301" s="107"/>
      <c r="F301" s="107"/>
      <c r="G301" s="107"/>
    </row>
    <row r="302" spans="1:7" x14ac:dyDescent="0.25">
      <c r="A302" s="124" t="s">
        <v>2318</v>
      </c>
      <c r="B302" s="124" t="s">
        <v>1063</v>
      </c>
      <c r="C302" s="144" t="s">
        <v>166</v>
      </c>
      <c r="D302" s="110"/>
      <c r="E302" s="107"/>
      <c r="F302" s="107"/>
      <c r="G302" s="107"/>
    </row>
    <row r="303" spans="1:7" x14ac:dyDescent="0.25">
      <c r="A303" s="124" t="s">
        <v>2319</v>
      </c>
      <c r="B303" s="124" t="s">
        <v>83</v>
      </c>
      <c r="C303" s="144" t="s">
        <v>166</v>
      </c>
      <c r="D303" s="110"/>
      <c r="E303" s="107"/>
      <c r="F303" s="107"/>
      <c r="G303" s="107"/>
    </row>
    <row r="304" spans="1:7" x14ac:dyDescent="0.25">
      <c r="A304" s="124" t="s">
        <v>2320</v>
      </c>
      <c r="B304" s="110"/>
      <c r="C304" s="230"/>
      <c r="D304" s="110"/>
      <c r="E304" s="107"/>
      <c r="F304" s="107"/>
      <c r="G304" s="107"/>
    </row>
    <row r="305" spans="1:7" x14ac:dyDescent="0.25">
      <c r="A305" s="124" t="s">
        <v>2321</v>
      </c>
      <c r="B305" s="110"/>
      <c r="C305" s="230"/>
      <c r="D305" s="110"/>
      <c r="E305" s="107"/>
      <c r="F305" s="107"/>
      <c r="G305" s="107"/>
    </row>
    <row r="306" spans="1:7" x14ac:dyDescent="0.25">
      <c r="A306" s="124" t="s">
        <v>2322</v>
      </c>
      <c r="B306" s="110"/>
      <c r="C306" s="230"/>
      <c r="D306" s="110"/>
      <c r="E306" s="107"/>
      <c r="F306" s="107"/>
      <c r="G306" s="107"/>
    </row>
    <row r="307" spans="1:7" x14ac:dyDescent="0.25">
      <c r="A307" s="134"/>
      <c r="B307" s="134" t="s">
        <v>2323</v>
      </c>
      <c r="C307" s="134" t="s">
        <v>46</v>
      </c>
      <c r="D307" s="134" t="s">
        <v>1072</v>
      </c>
      <c r="E307" s="134"/>
      <c r="F307" s="134" t="s">
        <v>726</v>
      </c>
      <c r="G307" s="134" t="s">
        <v>1073</v>
      </c>
    </row>
    <row r="308" spans="1:7" x14ac:dyDescent="0.25">
      <c r="A308" s="124" t="s">
        <v>2324</v>
      </c>
      <c r="B308" s="191" t="s">
        <v>1075</v>
      </c>
      <c r="C308" s="139" t="s">
        <v>166</v>
      </c>
      <c r="D308" s="207" t="s">
        <v>166</v>
      </c>
      <c r="E308" s="116"/>
      <c r="F308" s="152" t="str">
        <f>IF($C$326=0,"",IF(C308="[for completion]","",IF(C308="","",C308/$C$326)))</f>
        <v/>
      </c>
      <c r="G308" s="152" t="str">
        <f>IF($D$326=0,"",IF(D308="[for completion]","",IF(D308="","",D308/$D$326)))</f>
        <v/>
      </c>
    </row>
    <row r="309" spans="1:7" x14ac:dyDescent="0.25">
      <c r="A309" s="124" t="s">
        <v>2325</v>
      </c>
      <c r="B309" s="191" t="s">
        <v>1075</v>
      </c>
      <c r="C309" s="139" t="s">
        <v>166</v>
      </c>
      <c r="D309" s="207" t="s">
        <v>166</v>
      </c>
      <c r="E309" s="116"/>
      <c r="F309" s="152" t="str">
        <f t="shared" ref="F309:F325" si="7">IF($C$326=0,"",IF(C309="[for completion]","",IF(C309="","",C309/$C$326)))</f>
        <v/>
      </c>
      <c r="G309" s="152" t="str">
        <f t="shared" ref="G309:G325" si="8">IF($D$326=0,"",IF(D309="[for completion]","",IF(D309="","",D309/$D$326)))</f>
        <v/>
      </c>
    </row>
    <row r="310" spans="1:7" x14ac:dyDescent="0.25">
      <c r="A310" s="124" t="s">
        <v>2326</v>
      </c>
      <c r="B310" s="191" t="s">
        <v>1075</v>
      </c>
      <c r="C310" s="139" t="s">
        <v>166</v>
      </c>
      <c r="D310" s="207" t="s">
        <v>166</v>
      </c>
      <c r="E310" s="116"/>
      <c r="F310" s="152" t="str">
        <f t="shared" si="7"/>
        <v/>
      </c>
      <c r="G310" s="152" t="str">
        <f t="shared" si="8"/>
        <v/>
      </c>
    </row>
    <row r="311" spans="1:7" x14ac:dyDescent="0.25">
      <c r="A311" s="124" t="s">
        <v>2327</v>
      </c>
      <c r="B311" s="191" t="s">
        <v>1075</v>
      </c>
      <c r="C311" s="139" t="s">
        <v>166</v>
      </c>
      <c r="D311" s="207" t="s">
        <v>166</v>
      </c>
      <c r="E311" s="116"/>
      <c r="F311" s="152" t="str">
        <f t="shared" si="7"/>
        <v/>
      </c>
      <c r="G311" s="152" t="str">
        <f t="shared" si="8"/>
        <v/>
      </c>
    </row>
    <row r="312" spans="1:7" x14ac:dyDescent="0.25">
      <c r="A312" s="124" t="s">
        <v>2328</v>
      </c>
      <c r="B312" s="191" t="s">
        <v>1075</v>
      </c>
      <c r="C312" s="139" t="s">
        <v>166</v>
      </c>
      <c r="D312" s="207" t="s">
        <v>166</v>
      </c>
      <c r="E312" s="116"/>
      <c r="F312" s="152" t="str">
        <f t="shared" si="7"/>
        <v/>
      </c>
      <c r="G312" s="152" t="str">
        <f t="shared" si="8"/>
        <v/>
      </c>
    </row>
    <row r="313" spans="1:7" x14ac:dyDescent="0.25">
      <c r="A313" s="124" t="s">
        <v>2329</v>
      </c>
      <c r="B313" s="191" t="s">
        <v>1075</v>
      </c>
      <c r="C313" s="139" t="s">
        <v>166</v>
      </c>
      <c r="D313" s="207" t="s">
        <v>166</v>
      </c>
      <c r="E313" s="116"/>
      <c r="F313" s="152" t="str">
        <f t="shared" si="7"/>
        <v/>
      </c>
      <c r="G313" s="152" t="str">
        <f t="shared" si="8"/>
        <v/>
      </c>
    </row>
    <row r="314" spans="1:7" x14ac:dyDescent="0.25">
      <c r="A314" s="124" t="s">
        <v>2330</v>
      </c>
      <c r="B314" s="191" t="s">
        <v>1075</v>
      </c>
      <c r="C314" s="139" t="s">
        <v>166</v>
      </c>
      <c r="D314" s="207" t="s">
        <v>166</v>
      </c>
      <c r="E314" s="116"/>
      <c r="F314" s="152" t="str">
        <f>IF($C$326=0,"",IF(C314="[for completion]","",IF(C314="","",C314/$C$326)))</f>
        <v/>
      </c>
      <c r="G314" s="152" t="str">
        <f t="shared" si="8"/>
        <v/>
      </c>
    </row>
    <row r="315" spans="1:7" x14ac:dyDescent="0.25">
      <c r="A315" s="124" t="s">
        <v>2331</v>
      </c>
      <c r="B315" s="191" t="s">
        <v>1075</v>
      </c>
      <c r="C315" s="139" t="s">
        <v>166</v>
      </c>
      <c r="D315" s="207" t="s">
        <v>166</v>
      </c>
      <c r="E315" s="116"/>
      <c r="F315" s="152" t="str">
        <f t="shared" si="7"/>
        <v/>
      </c>
      <c r="G315" s="152" t="str">
        <f t="shared" si="8"/>
        <v/>
      </c>
    </row>
    <row r="316" spans="1:7" x14ac:dyDescent="0.25">
      <c r="A316" s="124" t="s">
        <v>2332</v>
      </c>
      <c r="B316" s="191" t="s">
        <v>1075</v>
      </c>
      <c r="C316" s="139" t="s">
        <v>166</v>
      </c>
      <c r="D316" s="207" t="s">
        <v>166</v>
      </c>
      <c r="E316" s="116"/>
      <c r="F316" s="152" t="str">
        <f t="shared" si="7"/>
        <v/>
      </c>
      <c r="G316" s="152" t="str">
        <f t="shared" si="8"/>
        <v/>
      </c>
    </row>
    <row r="317" spans="1:7" x14ac:dyDescent="0.25">
      <c r="A317" s="124" t="s">
        <v>2333</v>
      </c>
      <c r="B317" s="191" t="s">
        <v>1075</v>
      </c>
      <c r="C317" s="139" t="s">
        <v>166</v>
      </c>
      <c r="D317" s="207" t="s">
        <v>166</v>
      </c>
      <c r="E317" s="116"/>
      <c r="F317" s="152" t="str">
        <f t="shared" si="7"/>
        <v/>
      </c>
      <c r="G317" s="152" t="str">
        <f>IF($D$326=0,"",IF(D317="[for completion]","",IF(D317="","",D317/$D$326)))</f>
        <v/>
      </c>
    </row>
    <row r="318" spans="1:7" x14ac:dyDescent="0.25">
      <c r="A318" s="124" t="s">
        <v>2334</v>
      </c>
      <c r="B318" s="191" t="s">
        <v>1075</v>
      </c>
      <c r="C318" s="139" t="s">
        <v>166</v>
      </c>
      <c r="D318" s="207" t="s">
        <v>166</v>
      </c>
      <c r="E318" s="116"/>
      <c r="F318" s="152" t="str">
        <f t="shared" si="7"/>
        <v/>
      </c>
      <c r="G318" s="152" t="str">
        <f t="shared" si="8"/>
        <v/>
      </c>
    </row>
    <row r="319" spans="1:7" x14ac:dyDescent="0.25">
      <c r="A319" s="124" t="s">
        <v>2335</v>
      </c>
      <c r="B319" s="191" t="s">
        <v>1075</v>
      </c>
      <c r="C319" s="139" t="s">
        <v>166</v>
      </c>
      <c r="D319" s="207" t="s">
        <v>166</v>
      </c>
      <c r="E319" s="116"/>
      <c r="F319" s="152" t="str">
        <f t="shared" si="7"/>
        <v/>
      </c>
      <c r="G319" s="152" t="str">
        <f t="shared" si="8"/>
        <v/>
      </c>
    </row>
    <row r="320" spans="1:7" x14ac:dyDescent="0.25">
      <c r="A320" s="124" t="s">
        <v>2336</v>
      </c>
      <c r="B320" s="191" t="s">
        <v>1075</v>
      </c>
      <c r="C320" s="139" t="s">
        <v>166</v>
      </c>
      <c r="D320" s="207" t="s">
        <v>166</v>
      </c>
      <c r="E320" s="116"/>
      <c r="F320" s="152" t="str">
        <f t="shared" si="7"/>
        <v/>
      </c>
      <c r="G320" s="152" t="str">
        <f t="shared" si="8"/>
        <v/>
      </c>
    </row>
    <row r="321" spans="1:7" x14ac:dyDescent="0.25">
      <c r="A321" s="124" t="s">
        <v>2337</v>
      </c>
      <c r="B321" s="191" t="s">
        <v>1075</v>
      </c>
      <c r="C321" s="139" t="s">
        <v>166</v>
      </c>
      <c r="D321" s="207" t="s">
        <v>166</v>
      </c>
      <c r="E321" s="116"/>
      <c r="F321" s="152" t="str">
        <f t="shared" si="7"/>
        <v/>
      </c>
      <c r="G321" s="152" t="str">
        <f t="shared" si="8"/>
        <v/>
      </c>
    </row>
    <row r="322" spans="1:7" x14ac:dyDescent="0.25">
      <c r="A322" s="124" t="s">
        <v>2338</v>
      </c>
      <c r="B322" s="191" t="s">
        <v>1075</v>
      </c>
      <c r="C322" s="139" t="s">
        <v>166</v>
      </c>
      <c r="D322" s="207" t="s">
        <v>166</v>
      </c>
      <c r="E322" s="116"/>
      <c r="F322" s="152" t="str">
        <f t="shared" si="7"/>
        <v/>
      </c>
      <c r="G322" s="152" t="str">
        <f t="shared" si="8"/>
        <v/>
      </c>
    </row>
    <row r="323" spans="1:7" x14ac:dyDescent="0.25">
      <c r="A323" s="124" t="s">
        <v>2339</v>
      </c>
      <c r="B323" s="191" t="s">
        <v>1075</v>
      </c>
      <c r="C323" s="139" t="s">
        <v>166</v>
      </c>
      <c r="D323" s="207" t="s">
        <v>166</v>
      </c>
      <c r="E323" s="116"/>
      <c r="F323" s="152" t="str">
        <f t="shared" si="7"/>
        <v/>
      </c>
      <c r="G323" s="152" t="str">
        <f t="shared" si="8"/>
        <v/>
      </c>
    </row>
    <row r="324" spans="1:7" x14ac:dyDescent="0.25">
      <c r="A324" s="124" t="s">
        <v>2340</v>
      </c>
      <c r="B324" s="191" t="s">
        <v>1075</v>
      </c>
      <c r="C324" s="139" t="s">
        <v>166</v>
      </c>
      <c r="D324" s="207" t="s">
        <v>166</v>
      </c>
      <c r="E324" s="116"/>
      <c r="F324" s="152" t="str">
        <f t="shared" si="7"/>
        <v/>
      </c>
      <c r="G324" s="152" t="str">
        <f t="shared" si="8"/>
        <v/>
      </c>
    </row>
    <row r="325" spans="1:7" x14ac:dyDescent="0.25">
      <c r="A325" s="124" t="s">
        <v>2341</v>
      </c>
      <c r="B325" s="138" t="s">
        <v>1093</v>
      </c>
      <c r="C325" s="139" t="s">
        <v>166</v>
      </c>
      <c r="D325" s="207" t="s">
        <v>166</v>
      </c>
      <c r="E325" s="116"/>
      <c r="F325" s="152" t="str">
        <f t="shared" si="7"/>
        <v/>
      </c>
      <c r="G325" s="152" t="str">
        <f t="shared" si="8"/>
        <v/>
      </c>
    </row>
    <row r="326" spans="1:7" x14ac:dyDescent="0.25">
      <c r="A326" s="124" t="s">
        <v>2342</v>
      </c>
      <c r="B326" s="138" t="s">
        <v>85</v>
      </c>
      <c r="C326" s="177">
        <f>SUM(C308:C325)</f>
        <v>0</v>
      </c>
      <c r="D326" s="215">
        <f>SUM(D308:D325)</f>
        <v>0</v>
      </c>
      <c r="E326" s="116"/>
      <c r="F326" s="238">
        <f>SUM(F318:F325)</f>
        <v>0</v>
      </c>
      <c r="G326" s="238">
        <f>SUM(G318:G325)</f>
        <v>0</v>
      </c>
    </row>
    <row r="327" spans="1:7" x14ac:dyDescent="0.25">
      <c r="A327" s="124" t="s">
        <v>2343</v>
      </c>
      <c r="B327" s="130"/>
      <c r="C327" s="110"/>
      <c r="D327" s="110"/>
      <c r="E327" s="116"/>
      <c r="F327" s="116"/>
      <c r="G327" s="116"/>
    </row>
    <row r="328" spans="1:7" x14ac:dyDescent="0.25">
      <c r="A328" s="124" t="s">
        <v>2344</v>
      </c>
      <c r="B328" s="130"/>
      <c r="C328" s="110"/>
      <c r="D328" s="110"/>
      <c r="E328" s="116"/>
      <c r="F328" s="116"/>
      <c r="G328" s="116"/>
    </row>
    <row r="329" spans="1:7" x14ac:dyDescent="0.25">
      <c r="A329" s="124" t="s">
        <v>2345</v>
      </c>
      <c r="B329" s="130"/>
      <c r="C329" s="110"/>
      <c r="D329" s="110"/>
      <c r="E329" s="116"/>
      <c r="F329" s="116"/>
      <c r="G329" s="116"/>
    </row>
    <row r="330" spans="1:7" x14ac:dyDescent="0.25">
      <c r="A330" s="134"/>
      <c r="B330" s="134" t="s">
        <v>2346</v>
      </c>
      <c r="C330" s="134" t="s">
        <v>46</v>
      </c>
      <c r="D330" s="134" t="s">
        <v>1072</v>
      </c>
      <c r="E330" s="134"/>
      <c r="F330" s="134" t="s">
        <v>726</v>
      </c>
      <c r="G330" s="134" t="s">
        <v>1073</v>
      </c>
    </row>
    <row r="331" spans="1:7" x14ac:dyDescent="0.25">
      <c r="A331" s="124" t="s">
        <v>2347</v>
      </c>
      <c r="B331" s="191" t="s">
        <v>1075</v>
      </c>
      <c r="C331" s="139" t="s">
        <v>166</v>
      </c>
      <c r="D331" s="207" t="s">
        <v>166</v>
      </c>
      <c r="E331" s="116"/>
      <c r="F331" s="152" t="str">
        <f>IF($C$349=0,"",IF(C331="[for completion]","",IF(C331="","",C331/$C$349)))</f>
        <v/>
      </c>
      <c r="G331" s="152" t="str">
        <f>IF($D$349=0,"",IF(D331="[for completion]","",IF(D331="","",D331/$D$349)))</f>
        <v/>
      </c>
    </row>
    <row r="332" spans="1:7" x14ac:dyDescent="0.25">
      <c r="A332" s="124" t="s">
        <v>2348</v>
      </c>
      <c r="B332" s="191" t="s">
        <v>1075</v>
      </c>
      <c r="C332" s="139" t="s">
        <v>166</v>
      </c>
      <c r="D332" s="207" t="s">
        <v>166</v>
      </c>
      <c r="E332" s="116"/>
      <c r="F332" s="152" t="str">
        <f t="shared" ref="F332:F348" si="9">IF($C$349=0,"",IF(C332="[for completion]","",IF(C332="","",C332/$C$349)))</f>
        <v/>
      </c>
      <c r="G332" s="152" t="str">
        <f t="shared" ref="G332:G348" si="10">IF($D$349=0,"",IF(D332="[for completion]","",IF(D332="","",D332/$D$349)))</f>
        <v/>
      </c>
    </row>
    <row r="333" spans="1:7" x14ac:dyDescent="0.25">
      <c r="A333" s="124" t="s">
        <v>2349</v>
      </c>
      <c r="B333" s="191" t="s">
        <v>1075</v>
      </c>
      <c r="C333" s="139" t="s">
        <v>166</v>
      </c>
      <c r="D333" s="207" t="s">
        <v>166</v>
      </c>
      <c r="E333" s="116"/>
      <c r="F333" s="152" t="str">
        <f t="shared" si="9"/>
        <v/>
      </c>
      <c r="G333" s="152" t="str">
        <f t="shared" si="10"/>
        <v/>
      </c>
    </row>
    <row r="334" spans="1:7" x14ac:dyDescent="0.25">
      <c r="A334" s="124" t="s">
        <v>2350</v>
      </c>
      <c r="B334" s="191" t="s">
        <v>1075</v>
      </c>
      <c r="C334" s="139" t="s">
        <v>166</v>
      </c>
      <c r="D334" s="207" t="s">
        <v>166</v>
      </c>
      <c r="E334" s="116"/>
      <c r="F334" s="152" t="str">
        <f t="shared" si="9"/>
        <v/>
      </c>
      <c r="G334" s="152" t="str">
        <f t="shared" si="10"/>
        <v/>
      </c>
    </row>
    <row r="335" spans="1:7" x14ac:dyDescent="0.25">
      <c r="A335" s="124" t="s">
        <v>2351</v>
      </c>
      <c r="B335" s="191" t="s">
        <v>1075</v>
      </c>
      <c r="C335" s="139" t="s">
        <v>166</v>
      </c>
      <c r="D335" s="207" t="s">
        <v>166</v>
      </c>
      <c r="E335" s="116"/>
      <c r="F335" s="152" t="str">
        <f t="shared" si="9"/>
        <v/>
      </c>
      <c r="G335" s="152" t="str">
        <f t="shared" si="10"/>
        <v/>
      </c>
    </row>
    <row r="336" spans="1:7" x14ac:dyDescent="0.25">
      <c r="A336" s="124" t="s">
        <v>2352</v>
      </c>
      <c r="B336" s="191" t="s">
        <v>1075</v>
      </c>
      <c r="C336" s="139" t="s">
        <v>166</v>
      </c>
      <c r="D336" s="207" t="s">
        <v>166</v>
      </c>
      <c r="E336" s="116"/>
      <c r="F336" s="152" t="str">
        <f t="shared" si="9"/>
        <v/>
      </c>
      <c r="G336" s="152" t="str">
        <f t="shared" si="10"/>
        <v/>
      </c>
    </row>
    <row r="337" spans="1:7" x14ac:dyDescent="0.25">
      <c r="A337" s="124" t="s">
        <v>2353</v>
      </c>
      <c r="B337" s="191" t="s">
        <v>1075</v>
      </c>
      <c r="C337" s="139" t="s">
        <v>166</v>
      </c>
      <c r="D337" s="207" t="s">
        <v>166</v>
      </c>
      <c r="E337" s="116"/>
      <c r="F337" s="152" t="str">
        <f t="shared" si="9"/>
        <v/>
      </c>
      <c r="G337" s="152" t="str">
        <f t="shared" si="10"/>
        <v/>
      </c>
    </row>
    <row r="338" spans="1:7" x14ac:dyDescent="0.25">
      <c r="A338" s="124" t="s">
        <v>2354</v>
      </c>
      <c r="B338" s="191" t="s">
        <v>1075</v>
      </c>
      <c r="C338" s="139" t="s">
        <v>166</v>
      </c>
      <c r="D338" s="207" t="s">
        <v>166</v>
      </c>
      <c r="E338" s="116"/>
      <c r="F338" s="152" t="str">
        <f t="shared" si="9"/>
        <v/>
      </c>
      <c r="G338" s="152" t="str">
        <f t="shared" si="10"/>
        <v/>
      </c>
    </row>
    <row r="339" spans="1:7" x14ac:dyDescent="0.25">
      <c r="A339" s="124" t="s">
        <v>2355</v>
      </c>
      <c r="B339" s="191" t="s">
        <v>1075</v>
      </c>
      <c r="C339" s="139" t="s">
        <v>166</v>
      </c>
      <c r="D339" s="207" t="s">
        <v>166</v>
      </c>
      <c r="E339" s="116"/>
      <c r="F339" s="152" t="str">
        <f t="shared" si="9"/>
        <v/>
      </c>
      <c r="G339" s="152" t="str">
        <f t="shared" si="10"/>
        <v/>
      </c>
    </row>
    <row r="340" spans="1:7" x14ac:dyDescent="0.25">
      <c r="A340" s="124" t="s">
        <v>2356</v>
      </c>
      <c r="B340" s="191" t="s">
        <v>1075</v>
      </c>
      <c r="C340" s="139" t="s">
        <v>166</v>
      </c>
      <c r="D340" s="207" t="s">
        <v>166</v>
      </c>
      <c r="E340" s="116"/>
      <c r="F340" s="152" t="str">
        <f t="shared" si="9"/>
        <v/>
      </c>
      <c r="G340" s="152" t="str">
        <f t="shared" si="10"/>
        <v/>
      </c>
    </row>
    <row r="341" spans="1:7" x14ac:dyDescent="0.25">
      <c r="A341" s="124" t="s">
        <v>2357</v>
      </c>
      <c r="B341" s="191" t="s">
        <v>1075</v>
      </c>
      <c r="C341" s="139" t="s">
        <v>166</v>
      </c>
      <c r="D341" s="207" t="s">
        <v>166</v>
      </c>
      <c r="E341" s="116"/>
      <c r="F341" s="152" t="str">
        <f t="shared" si="9"/>
        <v/>
      </c>
      <c r="G341" s="152" t="str">
        <f t="shared" si="10"/>
        <v/>
      </c>
    </row>
    <row r="342" spans="1:7" x14ac:dyDescent="0.25">
      <c r="A342" s="124" t="s">
        <v>2358</v>
      </c>
      <c r="B342" s="191" t="s">
        <v>1075</v>
      </c>
      <c r="C342" s="139" t="s">
        <v>166</v>
      </c>
      <c r="D342" s="207" t="s">
        <v>166</v>
      </c>
      <c r="E342" s="116"/>
      <c r="F342" s="152" t="str">
        <f t="shared" si="9"/>
        <v/>
      </c>
      <c r="G342" s="152" t="str">
        <f>IF($D$349=0,"",IF(D342="[for completion]","",IF(D342="","",D342/$D$349)))</f>
        <v/>
      </c>
    </row>
    <row r="343" spans="1:7" x14ac:dyDescent="0.25">
      <c r="A343" s="124" t="s">
        <v>2359</v>
      </c>
      <c r="B343" s="191" t="s">
        <v>1075</v>
      </c>
      <c r="C343" s="139" t="s">
        <v>166</v>
      </c>
      <c r="D343" s="207" t="s">
        <v>166</v>
      </c>
      <c r="E343" s="116"/>
      <c r="F343" s="152" t="str">
        <f t="shared" si="9"/>
        <v/>
      </c>
      <c r="G343" s="152" t="str">
        <f t="shared" si="10"/>
        <v/>
      </c>
    </row>
    <row r="344" spans="1:7" x14ac:dyDescent="0.25">
      <c r="A344" s="124" t="s">
        <v>2360</v>
      </c>
      <c r="B344" s="191" t="s">
        <v>1075</v>
      </c>
      <c r="C344" s="139" t="s">
        <v>166</v>
      </c>
      <c r="D344" s="207" t="s">
        <v>166</v>
      </c>
      <c r="E344" s="116"/>
      <c r="F344" s="152" t="str">
        <f t="shared" si="9"/>
        <v/>
      </c>
      <c r="G344" s="152" t="str">
        <f t="shared" si="10"/>
        <v/>
      </c>
    </row>
    <row r="345" spans="1:7" x14ac:dyDescent="0.25">
      <c r="A345" s="124" t="s">
        <v>2361</v>
      </c>
      <c r="B345" s="191" t="s">
        <v>1075</v>
      </c>
      <c r="C345" s="139" t="s">
        <v>166</v>
      </c>
      <c r="D345" s="207" t="s">
        <v>166</v>
      </c>
      <c r="E345" s="116"/>
      <c r="F345" s="152" t="str">
        <f t="shared" si="9"/>
        <v/>
      </c>
      <c r="G345" s="152" t="str">
        <f t="shared" si="10"/>
        <v/>
      </c>
    </row>
    <row r="346" spans="1:7" x14ac:dyDescent="0.25">
      <c r="A346" s="124" t="s">
        <v>2362</v>
      </c>
      <c r="B346" s="191" t="s">
        <v>1075</v>
      </c>
      <c r="C346" s="139" t="s">
        <v>166</v>
      </c>
      <c r="D346" s="207" t="s">
        <v>166</v>
      </c>
      <c r="E346" s="116"/>
      <c r="F346" s="152" t="str">
        <f>IF($C$349=0,"",IF(C346="[for completion]","",IF(C346="","",C346/$C$349)))</f>
        <v/>
      </c>
      <c r="G346" s="152" t="str">
        <f t="shared" si="10"/>
        <v/>
      </c>
    </row>
    <row r="347" spans="1:7" x14ac:dyDescent="0.25">
      <c r="A347" s="124" t="s">
        <v>2363</v>
      </c>
      <c r="B347" s="191" t="s">
        <v>1075</v>
      </c>
      <c r="C347" s="139" t="s">
        <v>166</v>
      </c>
      <c r="D347" s="207" t="s">
        <v>166</v>
      </c>
      <c r="E347" s="116"/>
      <c r="F347" s="152" t="str">
        <f t="shared" si="9"/>
        <v/>
      </c>
      <c r="G347" s="152" t="str">
        <f t="shared" si="10"/>
        <v/>
      </c>
    </row>
    <row r="348" spans="1:7" x14ac:dyDescent="0.25">
      <c r="A348" s="124" t="s">
        <v>2364</v>
      </c>
      <c r="B348" s="138" t="s">
        <v>1093</v>
      </c>
      <c r="C348" s="139" t="s">
        <v>166</v>
      </c>
      <c r="D348" s="207" t="s">
        <v>166</v>
      </c>
      <c r="E348" s="116"/>
      <c r="F348" s="152" t="str">
        <f t="shared" si="9"/>
        <v/>
      </c>
      <c r="G348" s="152" t="str">
        <f t="shared" si="10"/>
        <v/>
      </c>
    </row>
    <row r="349" spans="1:7" x14ac:dyDescent="0.25">
      <c r="A349" s="124" t="s">
        <v>2365</v>
      </c>
      <c r="B349" s="138" t="s">
        <v>85</v>
      </c>
      <c r="C349" s="177">
        <f>SUM(C331:C348)</f>
        <v>0</v>
      </c>
      <c r="D349" s="215">
        <f>SUM(D331:D348)</f>
        <v>0</v>
      </c>
      <c r="E349" s="116"/>
      <c r="F349" s="238">
        <f>SUM(F331:F348)</f>
        <v>0</v>
      </c>
      <c r="G349" s="238">
        <f>SUM(G331:G348)</f>
        <v>0</v>
      </c>
    </row>
    <row r="350" spans="1:7" x14ac:dyDescent="0.25">
      <c r="A350" s="124" t="s">
        <v>2366</v>
      </c>
      <c r="B350" s="130"/>
      <c r="C350" s="110"/>
      <c r="D350" s="110"/>
      <c r="E350" s="116"/>
      <c r="F350" s="116"/>
      <c r="G350" s="116"/>
    </row>
    <row r="351" spans="1:7" x14ac:dyDescent="0.25">
      <c r="A351" s="124" t="s">
        <v>2367</v>
      </c>
      <c r="B351" s="130"/>
      <c r="C351" s="110"/>
      <c r="D351" s="110"/>
      <c r="E351" s="116"/>
      <c r="F351" s="116"/>
      <c r="G351" s="116"/>
    </row>
    <row r="352" spans="1:7" x14ac:dyDescent="0.25">
      <c r="A352" s="134"/>
      <c r="B352" s="134" t="s">
        <v>2368</v>
      </c>
      <c r="C352" s="134" t="s">
        <v>46</v>
      </c>
      <c r="D352" s="134" t="s">
        <v>1072</v>
      </c>
      <c r="E352" s="134"/>
      <c r="F352" s="134" t="s">
        <v>726</v>
      </c>
      <c r="G352" s="134" t="s">
        <v>2369</v>
      </c>
    </row>
    <row r="353" spans="1:7" x14ac:dyDescent="0.25">
      <c r="A353" s="124" t="s">
        <v>2370</v>
      </c>
      <c r="B353" s="138" t="s">
        <v>1123</v>
      </c>
      <c r="C353" s="139" t="s">
        <v>166</v>
      </c>
      <c r="D353" s="207" t="s">
        <v>166</v>
      </c>
      <c r="E353" s="116"/>
      <c r="F353" s="152" t="str">
        <f>IF($C$366=0,"",IF(C353="[for completion]","",IF(C353="","",C353/$C$366)))</f>
        <v/>
      </c>
      <c r="G353" s="152" t="str">
        <f>IF($D$366=0,"",IF(D353="[for completion]","",IF(D353="","",D353/$D$366)))</f>
        <v/>
      </c>
    </row>
    <row r="354" spans="1:7" x14ac:dyDescent="0.25">
      <c r="A354" s="124" t="s">
        <v>2371</v>
      </c>
      <c r="B354" s="138" t="s">
        <v>1125</v>
      </c>
      <c r="C354" s="139" t="s">
        <v>166</v>
      </c>
      <c r="D354" s="207" t="s">
        <v>166</v>
      </c>
      <c r="E354" s="116"/>
      <c r="F354" s="152" t="str">
        <f t="shared" ref="F354:F365" si="11">IF($C$366=0,"",IF(C354="[for completion]","",IF(C354="","",C354/$C$366)))</f>
        <v/>
      </c>
      <c r="G354" s="152" t="str">
        <f t="shared" ref="G354:G365" si="12">IF($D$366=0,"",IF(D354="[for completion]","",IF(D354="","",D354/$D$366)))</f>
        <v/>
      </c>
    </row>
    <row r="355" spans="1:7" x14ac:dyDescent="0.25">
      <c r="A355" s="124" t="s">
        <v>2372</v>
      </c>
      <c r="B355" s="138" t="s">
        <v>1127</v>
      </c>
      <c r="C355" s="139" t="s">
        <v>166</v>
      </c>
      <c r="D355" s="207" t="s">
        <v>166</v>
      </c>
      <c r="E355" s="116"/>
      <c r="F355" s="152" t="str">
        <f t="shared" si="11"/>
        <v/>
      </c>
      <c r="G355" s="152" t="str">
        <f t="shared" si="12"/>
        <v/>
      </c>
    </row>
    <row r="356" spans="1:7" x14ac:dyDescent="0.25">
      <c r="A356" s="124" t="s">
        <v>2373</v>
      </c>
      <c r="B356" s="138" t="s">
        <v>1129</v>
      </c>
      <c r="C356" s="139" t="s">
        <v>166</v>
      </c>
      <c r="D356" s="207" t="s">
        <v>166</v>
      </c>
      <c r="E356" s="116"/>
      <c r="F356" s="152" t="str">
        <f t="shared" si="11"/>
        <v/>
      </c>
      <c r="G356" s="152" t="str">
        <f t="shared" si="12"/>
        <v/>
      </c>
    </row>
    <row r="357" spans="1:7" x14ac:dyDescent="0.25">
      <c r="A357" s="124" t="s">
        <v>2374</v>
      </c>
      <c r="B357" s="138" t="s">
        <v>1131</v>
      </c>
      <c r="C357" s="139" t="s">
        <v>166</v>
      </c>
      <c r="D357" s="207" t="s">
        <v>166</v>
      </c>
      <c r="E357" s="116"/>
      <c r="F357" s="152" t="str">
        <f t="shared" si="11"/>
        <v/>
      </c>
      <c r="G357" s="152" t="str">
        <f t="shared" si="12"/>
        <v/>
      </c>
    </row>
    <row r="358" spans="1:7" x14ac:dyDescent="0.25">
      <c r="A358" s="124" t="s">
        <v>2375</v>
      </c>
      <c r="B358" s="138" t="s">
        <v>1133</v>
      </c>
      <c r="C358" s="139" t="s">
        <v>166</v>
      </c>
      <c r="D358" s="207" t="s">
        <v>166</v>
      </c>
      <c r="E358" s="116"/>
      <c r="F358" s="152" t="str">
        <f t="shared" si="11"/>
        <v/>
      </c>
      <c r="G358" s="152" t="str">
        <f t="shared" si="12"/>
        <v/>
      </c>
    </row>
    <row r="359" spans="1:7" x14ac:dyDescent="0.25">
      <c r="A359" s="124" t="s">
        <v>2376</v>
      </c>
      <c r="B359" s="138" t="s">
        <v>1135</v>
      </c>
      <c r="C359" s="139" t="s">
        <v>166</v>
      </c>
      <c r="D359" s="207" t="s">
        <v>166</v>
      </c>
      <c r="E359" s="116"/>
      <c r="F359" s="152" t="str">
        <f t="shared" si="11"/>
        <v/>
      </c>
      <c r="G359" s="152" t="str">
        <f t="shared" si="12"/>
        <v/>
      </c>
    </row>
    <row r="360" spans="1:7" x14ac:dyDescent="0.25">
      <c r="A360" s="124" t="s">
        <v>2377</v>
      </c>
      <c r="B360" s="138" t="s">
        <v>1137</v>
      </c>
      <c r="C360" s="139" t="s">
        <v>166</v>
      </c>
      <c r="D360" s="207" t="s">
        <v>166</v>
      </c>
      <c r="E360" s="116"/>
      <c r="F360" s="152" t="str">
        <f t="shared" si="11"/>
        <v/>
      </c>
      <c r="G360" s="152" t="str">
        <f t="shared" si="12"/>
        <v/>
      </c>
    </row>
    <row r="361" spans="1:7" x14ac:dyDescent="0.25">
      <c r="A361" s="124" t="s">
        <v>2378</v>
      </c>
      <c r="B361" s="138" t="s">
        <v>1139</v>
      </c>
      <c r="C361" s="139" t="s">
        <v>166</v>
      </c>
      <c r="D361" s="126" t="s">
        <v>166</v>
      </c>
      <c r="E361" s="116"/>
      <c r="F361" s="152" t="str">
        <f t="shared" si="11"/>
        <v/>
      </c>
      <c r="G361" s="152" t="str">
        <f t="shared" si="12"/>
        <v/>
      </c>
    </row>
    <row r="362" spans="1:7" x14ac:dyDescent="0.25">
      <c r="A362" s="124" t="s">
        <v>2379</v>
      </c>
      <c r="B362" s="124" t="s">
        <v>1141</v>
      </c>
      <c r="C362" s="139" t="s">
        <v>166</v>
      </c>
      <c r="D362" s="126" t="s">
        <v>166</v>
      </c>
      <c r="F362" s="152" t="str">
        <f t="shared" si="11"/>
        <v/>
      </c>
      <c r="G362" s="152" t="str">
        <f t="shared" si="12"/>
        <v/>
      </c>
    </row>
    <row r="363" spans="1:7" x14ac:dyDescent="0.25">
      <c r="A363" s="124" t="s">
        <v>2380</v>
      </c>
      <c r="B363" s="124" t="s">
        <v>1143</v>
      </c>
      <c r="C363" s="139" t="s">
        <v>166</v>
      </c>
      <c r="D363" s="126" t="s">
        <v>166</v>
      </c>
      <c r="F363" s="152" t="str">
        <f t="shared" si="11"/>
        <v/>
      </c>
      <c r="G363" s="152" t="str">
        <f t="shared" si="12"/>
        <v/>
      </c>
    </row>
    <row r="364" spans="1:7" x14ac:dyDescent="0.25">
      <c r="A364" s="124" t="s">
        <v>2381</v>
      </c>
      <c r="B364" s="138" t="s">
        <v>1145</v>
      </c>
      <c r="C364" s="139" t="s">
        <v>166</v>
      </c>
      <c r="D364" s="126" t="s">
        <v>166</v>
      </c>
      <c r="E364" s="116"/>
      <c r="F364" s="152" t="str">
        <f t="shared" si="11"/>
        <v/>
      </c>
      <c r="G364" s="152" t="str">
        <f t="shared" si="12"/>
        <v/>
      </c>
    </row>
    <row r="365" spans="1:7" x14ac:dyDescent="0.25">
      <c r="A365" s="124" t="s">
        <v>2382</v>
      </c>
      <c r="B365" s="124" t="s">
        <v>1093</v>
      </c>
      <c r="C365" s="139" t="s">
        <v>166</v>
      </c>
      <c r="D365" s="207" t="s">
        <v>166</v>
      </c>
      <c r="E365" s="116"/>
      <c r="F365" s="152" t="str">
        <f t="shared" si="11"/>
        <v/>
      </c>
      <c r="G365" s="152" t="str">
        <f t="shared" si="12"/>
        <v/>
      </c>
    </row>
    <row r="366" spans="1:7" x14ac:dyDescent="0.25">
      <c r="A366" s="124" t="s">
        <v>2383</v>
      </c>
      <c r="B366" s="138" t="s">
        <v>85</v>
      </c>
      <c r="C366" s="177">
        <f>SUM(C353:C365)</f>
        <v>0</v>
      </c>
      <c r="D366" s="215">
        <f>SUM(D353:D365)</f>
        <v>0</v>
      </c>
      <c r="E366" s="116"/>
      <c r="F366" s="224">
        <f>SUM(F353:F365)</f>
        <v>0</v>
      </c>
      <c r="G366" s="224">
        <f>SUM(G353:G365)</f>
        <v>0</v>
      </c>
    </row>
    <row r="367" spans="1:7" x14ac:dyDescent="0.25">
      <c r="A367" s="124" t="s">
        <v>2384</v>
      </c>
      <c r="B367" s="130"/>
      <c r="C367" s="139"/>
      <c r="D367" s="207"/>
      <c r="E367" s="116"/>
      <c r="F367" s="239" t="str">
        <f t="shared" ref="F367" si="13">IF($C$349=0,"",IF(C367="[for completion]","",IF(C367="","",C367/$C$349)))</f>
        <v/>
      </c>
      <c r="G367" s="239" t="str">
        <f t="shared" ref="G367" si="14">IF($D$349=0,"",IF(D367="[for completion]","",IF(D367="","",D367/$D$349)))</f>
        <v/>
      </c>
    </row>
    <row r="368" spans="1:7" x14ac:dyDescent="0.25">
      <c r="A368" s="124" t="s">
        <v>2385</v>
      </c>
      <c r="B368" s="130"/>
      <c r="C368" s="139"/>
      <c r="D368" s="207"/>
      <c r="E368" s="116"/>
      <c r="F368" s="239"/>
      <c r="G368" s="239"/>
    </row>
    <row r="369" spans="1:7" x14ac:dyDescent="0.25">
      <c r="A369" s="124" t="s">
        <v>2386</v>
      </c>
      <c r="B369" s="130"/>
      <c r="C369" s="139"/>
      <c r="D369" s="207"/>
      <c r="E369" s="116"/>
      <c r="F369" s="239"/>
      <c r="G369" s="239"/>
    </row>
    <row r="370" spans="1:7" x14ac:dyDescent="0.25">
      <c r="A370" s="124" t="s">
        <v>2387</v>
      </c>
      <c r="B370" s="130"/>
      <c r="C370" s="139"/>
      <c r="D370" s="207"/>
      <c r="E370" s="116"/>
      <c r="F370" s="239"/>
      <c r="G370" s="239"/>
    </row>
    <row r="371" spans="1:7" x14ac:dyDescent="0.25">
      <c r="A371" s="124" t="s">
        <v>2388</v>
      </c>
      <c r="B371" s="130"/>
      <c r="C371" s="139"/>
      <c r="D371" s="207"/>
      <c r="E371" s="116"/>
      <c r="F371" s="239"/>
      <c r="G371" s="239"/>
    </row>
    <row r="372" spans="1:7" x14ac:dyDescent="0.25">
      <c r="A372" s="124" t="s">
        <v>2389</v>
      </c>
      <c r="B372" s="130"/>
      <c r="C372" s="139"/>
      <c r="D372" s="207"/>
      <c r="E372" s="116"/>
      <c r="F372" s="239"/>
      <c r="G372" s="239"/>
    </row>
    <row r="373" spans="1:7" x14ac:dyDescent="0.25">
      <c r="A373" s="124" t="s">
        <v>2390</v>
      </c>
      <c r="B373" s="130"/>
      <c r="C373" s="139"/>
      <c r="D373" s="207"/>
      <c r="E373" s="116"/>
      <c r="F373" s="239"/>
      <c r="G373" s="239"/>
    </row>
    <row r="374" spans="1:7" x14ac:dyDescent="0.25">
      <c r="A374" s="124" t="s">
        <v>2391</v>
      </c>
      <c r="B374" s="130"/>
      <c r="C374" s="142"/>
      <c r="D374" s="244"/>
      <c r="E374" s="116"/>
      <c r="F374" s="281"/>
      <c r="G374" s="281"/>
    </row>
    <row r="375" spans="1:7" x14ac:dyDescent="0.25">
      <c r="A375" s="124" t="s">
        <v>2392</v>
      </c>
      <c r="B375" s="130"/>
      <c r="C375" s="110"/>
      <c r="D375" s="110"/>
      <c r="E375" s="116"/>
      <c r="F375" s="116"/>
      <c r="G375" s="116"/>
    </row>
    <row r="376" spans="1:7" x14ac:dyDescent="0.25">
      <c r="A376" s="124" t="s">
        <v>2393</v>
      </c>
      <c r="B376" s="130"/>
      <c r="C376" s="110"/>
      <c r="D376" s="110"/>
      <c r="E376" s="116"/>
      <c r="F376" s="116"/>
      <c r="G376" s="116"/>
    </row>
    <row r="377" spans="1:7" x14ac:dyDescent="0.25">
      <c r="A377" s="134"/>
      <c r="B377" s="134" t="s">
        <v>2394</v>
      </c>
      <c r="C377" s="134" t="s">
        <v>46</v>
      </c>
      <c r="D377" s="134" t="s">
        <v>1072</v>
      </c>
      <c r="E377" s="134"/>
      <c r="F377" s="134" t="s">
        <v>726</v>
      </c>
      <c r="G377" s="134" t="s">
        <v>2369</v>
      </c>
    </row>
    <row r="378" spans="1:7" x14ac:dyDescent="0.25">
      <c r="A378" s="124" t="s">
        <v>2395</v>
      </c>
      <c r="B378" s="138" t="s">
        <v>1160</v>
      </c>
      <c r="C378" s="139" t="s">
        <v>166</v>
      </c>
      <c r="D378" s="207" t="s">
        <v>166</v>
      </c>
      <c r="E378" s="116"/>
      <c r="F378" s="152" t="str">
        <f>IF($C$385=0,"",IF(C378="[for completion]","",IF(C378="","",C378/$C$385)))</f>
        <v/>
      </c>
      <c r="G378" s="152" t="str">
        <f>IF($D$385=0,"",IF(D378="[for completion]","",IF(D378="","",D378/$D$385)))</f>
        <v/>
      </c>
    </row>
    <row r="379" spans="1:7" x14ac:dyDescent="0.25">
      <c r="A379" s="124" t="s">
        <v>2396</v>
      </c>
      <c r="B379" s="242" t="s">
        <v>1162</v>
      </c>
      <c r="C379" s="139" t="s">
        <v>166</v>
      </c>
      <c r="D379" s="207" t="s">
        <v>166</v>
      </c>
      <c r="E379" s="116"/>
      <c r="F379" s="152" t="str">
        <f>IF($C$385=0,"",IF(C379="[for completion]","",IF(C379="","",C379/$C$385)))</f>
        <v/>
      </c>
      <c r="G379" s="152" t="str">
        <f t="shared" ref="G379:G384" si="15">IF($D$385=0,"",IF(D379="[for completion]","",IF(D379="","",D379/$D$385)))</f>
        <v/>
      </c>
    </row>
    <row r="380" spans="1:7" x14ac:dyDescent="0.25">
      <c r="A380" s="124" t="s">
        <v>2397</v>
      </c>
      <c r="B380" s="138" t="s">
        <v>1164</v>
      </c>
      <c r="C380" s="139" t="s">
        <v>166</v>
      </c>
      <c r="D380" s="207" t="s">
        <v>166</v>
      </c>
      <c r="E380" s="116"/>
      <c r="F380" s="152" t="str">
        <f t="shared" ref="F380:F384" si="16">IF($C$385=0,"",IF(C380="[for completion]","",IF(C380="","",C380/$C$385)))</f>
        <v/>
      </c>
      <c r="G380" s="152" t="str">
        <f t="shared" si="15"/>
        <v/>
      </c>
    </row>
    <row r="381" spans="1:7" x14ac:dyDescent="0.25">
      <c r="A381" s="124" t="s">
        <v>2398</v>
      </c>
      <c r="B381" s="138" t="s">
        <v>1166</v>
      </c>
      <c r="C381" s="139" t="s">
        <v>166</v>
      </c>
      <c r="D381" s="207" t="s">
        <v>166</v>
      </c>
      <c r="E381" s="116"/>
      <c r="F381" s="152" t="str">
        <f t="shared" si="16"/>
        <v/>
      </c>
      <c r="G381" s="152" t="str">
        <f t="shared" si="15"/>
        <v/>
      </c>
    </row>
    <row r="382" spans="1:7" x14ac:dyDescent="0.25">
      <c r="A382" s="124" t="s">
        <v>2399</v>
      </c>
      <c r="B382" s="138" t="s">
        <v>1168</v>
      </c>
      <c r="C382" s="139" t="s">
        <v>166</v>
      </c>
      <c r="D382" s="207" t="s">
        <v>166</v>
      </c>
      <c r="E382" s="116"/>
      <c r="F382" s="152" t="str">
        <f t="shared" si="16"/>
        <v/>
      </c>
      <c r="G382" s="152" t="str">
        <f t="shared" si="15"/>
        <v/>
      </c>
    </row>
    <row r="383" spans="1:7" x14ac:dyDescent="0.25">
      <c r="A383" s="124" t="s">
        <v>2400</v>
      </c>
      <c r="B383" s="138" t="s">
        <v>1170</v>
      </c>
      <c r="C383" s="139" t="s">
        <v>166</v>
      </c>
      <c r="D383" s="207" t="s">
        <v>166</v>
      </c>
      <c r="E383" s="116"/>
      <c r="F383" s="152" t="str">
        <f t="shared" si="16"/>
        <v/>
      </c>
      <c r="G383" s="152" t="str">
        <f t="shared" si="15"/>
        <v/>
      </c>
    </row>
    <row r="384" spans="1:7" x14ac:dyDescent="0.25">
      <c r="A384" s="124" t="s">
        <v>2401</v>
      </c>
      <c r="B384" s="138" t="s">
        <v>431</v>
      </c>
      <c r="C384" s="139" t="s">
        <v>166</v>
      </c>
      <c r="D384" s="207" t="s">
        <v>166</v>
      </c>
      <c r="E384" s="116"/>
      <c r="F384" s="152" t="str">
        <f t="shared" si="16"/>
        <v/>
      </c>
      <c r="G384" s="152" t="str">
        <f t="shared" si="15"/>
        <v/>
      </c>
    </row>
    <row r="385" spans="1:7" x14ac:dyDescent="0.25">
      <c r="A385" s="124" t="s">
        <v>2402</v>
      </c>
      <c r="B385" s="138" t="s">
        <v>85</v>
      </c>
      <c r="C385" s="177">
        <f>SUM(C378:C384)</f>
        <v>0</v>
      </c>
      <c r="D385" s="215">
        <f>SUM(D378:D384)</f>
        <v>0</v>
      </c>
      <c r="E385" s="116"/>
      <c r="F385" s="238">
        <f>SUM(F378:F384)</f>
        <v>0</v>
      </c>
      <c r="G385" s="238">
        <f>SUM(G378:G384)</f>
        <v>0</v>
      </c>
    </row>
    <row r="386" spans="1:7" x14ac:dyDescent="0.25">
      <c r="A386" s="124" t="s">
        <v>2403</v>
      </c>
      <c r="B386" s="130"/>
      <c r="C386" s="110"/>
      <c r="D386" s="110"/>
      <c r="E386" s="116"/>
      <c r="F386" s="116"/>
      <c r="G386" s="116"/>
    </row>
    <row r="387" spans="1:7" x14ac:dyDescent="0.25">
      <c r="A387" s="134"/>
      <c r="B387" s="134" t="s">
        <v>2404</v>
      </c>
      <c r="C387" s="134" t="s">
        <v>46</v>
      </c>
      <c r="D387" s="134" t="s">
        <v>1072</v>
      </c>
      <c r="E387" s="134"/>
      <c r="F387" s="134" t="s">
        <v>726</v>
      </c>
      <c r="G387" s="134" t="s">
        <v>2369</v>
      </c>
    </row>
    <row r="388" spans="1:7" x14ac:dyDescent="0.25">
      <c r="A388" s="124" t="s">
        <v>2405</v>
      </c>
      <c r="B388" s="138" t="s">
        <v>3218</v>
      </c>
      <c r="C388" s="139" t="s">
        <v>166</v>
      </c>
      <c r="D388" s="207" t="s">
        <v>166</v>
      </c>
      <c r="E388" s="116"/>
      <c r="F388" s="152" t="str">
        <f>IF($C$392=0,"",IF(C388="[for completion]","",IF(C388="","",C388/$C$392)))</f>
        <v/>
      </c>
      <c r="G388" s="152" t="str">
        <f>IF($D$392=0,"",IF(D388="[for completion]","",IF(D388="","",D388/$D$392)))</f>
        <v/>
      </c>
    </row>
    <row r="389" spans="1:7" x14ac:dyDescent="0.25">
      <c r="A389" s="124" t="s">
        <v>2406</v>
      </c>
      <c r="B389" s="242" t="s">
        <v>1421</v>
      </c>
      <c r="C389" s="139" t="s">
        <v>166</v>
      </c>
      <c r="D389" s="207" t="s">
        <v>166</v>
      </c>
      <c r="E389" s="116"/>
      <c r="F389" s="152" t="str">
        <f>IF($C$392=0,"",IF(C389="[for completion]","",IF(C389="","",C389/$C$392)))</f>
        <v/>
      </c>
      <c r="G389" s="152" t="str">
        <f>IF($D$392=0,"",IF(D389="[for completion]","",IF(D389="","",D389/$D$392)))</f>
        <v/>
      </c>
    </row>
    <row r="390" spans="1:7" x14ac:dyDescent="0.25">
      <c r="A390" s="124" t="s">
        <v>2407</v>
      </c>
      <c r="B390" s="138" t="s">
        <v>431</v>
      </c>
      <c r="C390" s="139" t="s">
        <v>166</v>
      </c>
      <c r="D390" s="207" t="s">
        <v>166</v>
      </c>
      <c r="E390" s="116"/>
      <c r="F390" s="152" t="str">
        <f>IF($C$392=0,"",IF(C390="[for completion]","",IF(C390="","",C390/$C$392)))</f>
        <v/>
      </c>
      <c r="G390" s="152" t="str">
        <f>IF($D$392=0,"",IF(D390="[for completion]","",IF(D390="","",D390/$D$392)))</f>
        <v/>
      </c>
    </row>
    <row r="391" spans="1:7" x14ac:dyDescent="0.25">
      <c r="A391" s="124" t="s">
        <v>2408</v>
      </c>
      <c r="B391" s="124" t="s">
        <v>1093</v>
      </c>
      <c r="C391" s="139" t="s">
        <v>166</v>
      </c>
      <c r="D391" s="207" t="s">
        <v>166</v>
      </c>
      <c r="E391" s="116"/>
      <c r="F391" s="152" t="str">
        <f>IF($C$392=0,"",IF(C391="[for completion]","",IF(C391="","",C391/$C$392)))</f>
        <v/>
      </c>
      <c r="G391" s="152" t="str">
        <f>IF($D$392=0,"",IF(D391="[for completion]","",IF(D391="","",D391/$D$392)))</f>
        <v/>
      </c>
    </row>
    <row r="392" spans="1:7" x14ac:dyDescent="0.25">
      <c r="A392" s="124" t="s">
        <v>2409</v>
      </c>
      <c r="B392" s="138" t="s">
        <v>85</v>
      </c>
      <c r="C392" s="177">
        <f>SUM(C388:C391)</f>
        <v>0</v>
      </c>
      <c r="D392" s="215">
        <f>SUM(D388:D391)</f>
        <v>0</v>
      </c>
      <c r="E392" s="116"/>
      <c r="F392" s="238">
        <f>SUM(F388:F391)</f>
        <v>0</v>
      </c>
      <c r="G392" s="238">
        <f>SUM(G388:G391)</f>
        <v>0</v>
      </c>
    </row>
    <row r="393" spans="1:7" x14ac:dyDescent="0.25">
      <c r="A393" s="124" t="s">
        <v>2410</v>
      </c>
      <c r="B393" s="110"/>
      <c r="C393" s="230"/>
      <c r="D393" s="110"/>
      <c r="E393" s="107"/>
      <c r="F393" s="107"/>
      <c r="G393" s="107"/>
    </row>
    <row r="394" spans="1:7" x14ac:dyDescent="0.25">
      <c r="A394" s="134"/>
      <c r="B394" s="134" t="s">
        <v>1182</v>
      </c>
      <c r="C394" s="134" t="s">
        <v>1183</v>
      </c>
      <c r="D394" s="134" t="s">
        <v>1184</v>
      </c>
      <c r="E394" s="134"/>
      <c r="F394" s="134" t="s">
        <v>1185</v>
      </c>
      <c r="G394" s="134"/>
    </row>
    <row r="395" spans="1:7" x14ac:dyDescent="0.25">
      <c r="A395" s="124" t="s">
        <v>2411</v>
      </c>
      <c r="B395" s="138" t="s">
        <v>1160</v>
      </c>
      <c r="C395" s="139" t="s">
        <v>166</v>
      </c>
      <c r="D395" s="139" t="s">
        <v>166</v>
      </c>
      <c r="E395" s="232"/>
      <c r="F395" s="139" t="s">
        <v>166</v>
      </c>
      <c r="G395" s="139" t="str">
        <f>IF($D$413=0,"",IF(D395="[for completion]","",IF(D395="","",D395/$D$413)))</f>
        <v/>
      </c>
    </row>
    <row r="396" spans="1:7" x14ac:dyDescent="0.25">
      <c r="A396" s="124" t="s">
        <v>2412</v>
      </c>
      <c r="B396" s="242" t="s">
        <v>1162</v>
      </c>
      <c r="C396" s="139" t="s">
        <v>166</v>
      </c>
      <c r="D396" s="139" t="s">
        <v>166</v>
      </c>
      <c r="E396" s="232"/>
      <c r="F396" s="139" t="s">
        <v>166</v>
      </c>
      <c r="G396" s="139" t="str">
        <f t="shared" ref="G396:G404" si="17">IF($D$413=0,"",IF(D396="[for completion]","",IF(D396="","",D396/$D$413)))</f>
        <v/>
      </c>
    </row>
    <row r="397" spans="1:7" x14ac:dyDescent="0.25">
      <c r="A397" s="124" t="s">
        <v>2413</v>
      </c>
      <c r="B397" s="138" t="s">
        <v>1164</v>
      </c>
      <c r="C397" s="139" t="s">
        <v>166</v>
      </c>
      <c r="D397" s="139" t="s">
        <v>166</v>
      </c>
      <c r="E397" s="232"/>
      <c r="F397" s="139" t="s">
        <v>166</v>
      </c>
      <c r="G397" s="139" t="str">
        <f t="shared" si="17"/>
        <v/>
      </c>
    </row>
    <row r="398" spans="1:7" x14ac:dyDescent="0.25">
      <c r="A398" s="124" t="s">
        <v>2414</v>
      </c>
      <c r="B398" s="138" t="s">
        <v>1166</v>
      </c>
      <c r="C398" s="139" t="s">
        <v>166</v>
      </c>
      <c r="D398" s="139" t="s">
        <v>166</v>
      </c>
      <c r="E398" s="232"/>
      <c r="F398" s="139" t="s">
        <v>166</v>
      </c>
      <c r="G398" s="139" t="str">
        <f t="shared" si="17"/>
        <v/>
      </c>
    </row>
    <row r="399" spans="1:7" x14ac:dyDescent="0.25">
      <c r="A399" s="124" t="s">
        <v>2415</v>
      </c>
      <c r="B399" s="138" t="s">
        <v>1168</v>
      </c>
      <c r="C399" s="139" t="s">
        <v>166</v>
      </c>
      <c r="D399" s="139" t="s">
        <v>166</v>
      </c>
      <c r="E399" s="232"/>
      <c r="F399" s="139" t="s">
        <v>166</v>
      </c>
      <c r="G399" s="139" t="str">
        <f t="shared" si="17"/>
        <v/>
      </c>
    </row>
    <row r="400" spans="1:7" x14ac:dyDescent="0.25">
      <c r="A400" s="124" t="s">
        <v>2416</v>
      </c>
      <c r="B400" s="138" t="s">
        <v>1170</v>
      </c>
      <c r="C400" s="139" t="s">
        <v>166</v>
      </c>
      <c r="D400" s="139" t="s">
        <v>166</v>
      </c>
      <c r="E400" s="232"/>
      <c r="F400" s="139" t="s">
        <v>166</v>
      </c>
      <c r="G400" s="139" t="str">
        <f t="shared" si="17"/>
        <v/>
      </c>
    </row>
    <row r="401" spans="1:7" x14ac:dyDescent="0.25">
      <c r="A401" s="124" t="s">
        <v>2417</v>
      </c>
      <c r="B401" s="138" t="s">
        <v>431</v>
      </c>
      <c r="C401" s="139" t="s">
        <v>166</v>
      </c>
      <c r="D401" s="139" t="s">
        <v>166</v>
      </c>
      <c r="E401" s="232"/>
      <c r="F401" s="139" t="s">
        <v>166</v>
      </c>
      <c r="G401" s="139" t="str">
        <f t="shared" si="17"/>
        <v/>
      </c>
    </row>
    <row r="402" spans="1:7" x14ac:dyDescent="0.25">
      <c r="A402" s="124" t="s">
        <v>2418</v>
      </c>
      <c r="B402" s="138" t="s">
        <v>1093</v>
      </c>
      <c r="C402" s="177" t="s">
        <v>166</v>
      </c>
      <c r="D402" s="177" t="s">
        <v>166</v>
      </c>
      <c r="E402" s="107"/>
      <c r="F402" s="110" t="s">
        <v>166</v>
      </c>
      <c r="G402" s="152" t="str">
        <f t="shared" si="17"/>
        <v/>
      </c>
    </row>
    <row r="403" spans="1:7" x14ac:dyDescent="0.25">
      <c r="A403" s="124" t="s">
        <v>2419</v>
      </c>
      <c r="B403" s="124" t="s">
        <v>85</v>
      </c>
      <c r="C403" s="110">
        <f>SUM(C395:C402)</f>
        <v>0</v>
      </c>
      <c r="D403" s="110">
        <f>SUM(D395:D402)</f>
        <v>0</v>
      </c>
      <c r="E403" s="110"/>
      <c r="F403" s="139"/>
      <c r="G403" s="152" t="str">
        <f t="shared" si="17"/>
        <v/>
      </c>
    </row>
    <row r="404" spans="1:7" x14ac:dyDescent="0.25">
      <c r="A404" s="124" t="s">
        <v>2420</v>
      </c>
      <c r="B404" s="195" t="s">
        <v>1196</v>
      </c>
      <c r="F404" s="309" t="s">
        <v>166</v>
      </c>
      <c r="G404" s="239" t="str">
        <f t="shared" si="17"/>
        <v/>
      </c>
    </row>
    <row r="405" spans="1:7" x14ac:dyDescent="0.25">
      <c r="A405" s="124" t="s">
        <v>2421</v>
      </c>
      <c r="B405" s="191"/>
      <c r="C405" s="110"/>
      <c r="D405" s="110"/>
      <c r="E405" s="107"/>
      <c r="F405" s="239"/>
      <c r="G405" s="239"/>
    </row>
    <row r="406" spans="1:7" x14ac:dyDescent="0.25">
      <c r="A406" s="124" t="s">
        <v>2422</v>
      </c>
      <c r="B406" s="191"/>
      <c r="C406" s="110"/>
      <c r="D406" s="110"/>
      <c r="E406" s="107"/>
      <c r="F406" s="239"/>
      <c r="G406" s="239"/>
    </row>
    <row r="407" spans="1:7" x14ac:dyDescent="0.25">
      <c r="A407" s="124" t="s">
        <v>2423</v>
      </c>
      <c r="B407" s="191"/>
      <c r="C407" s="110"/>
      <c r="D407" s="110"/>
      <c r="E407" s="107"/>
      <c r="F407" s="239"/>
      <c r="G407" s="239"/>
    </row>
    <row r="408" spans="1:7" x14ac:dyDescent="0.25">
      <c r="A408" s="124" t="s">
        <v>2424</v>
      </c>
      <c r="B408" s="191"/>
      <c r="C408" s="110"/>
      <c r="D408" s="110"/>
      <c r="E408" s="107"/>
      <c r="F408" s="239"/>
      <c r="G408" s="239"/>
    </row>
    <row r="409" spans="1:7" x14ac:dyDescent="0.25">
      <c r="A409" s="124" t="s">
        <v>2425</v>
      </c>
      <c r="B409" s="191"/>
      <c r="C409" s="110"/>
      <c r="D409" s="110"/>
      <c r="E409" s="107"/>
      <c r="F409" s="239"/>
      <c r="G409" s="239"/>
    </row>
    <row r="410" spans="1:7" x14ac:dyDescent="0.25">
      <c r="A410" s="124" t="s">
        <v>2426</v>
      </c>
      <c r="B410" s="191"/>
      <c r="C410" s="110"/>
      <c r="D410" s="110"/>
      <c r="E410" s="107"/>
      <c r="F410" s="239"/>
      <c r="G410" s="239"/>
    </row>
    <row r="411" spans="1:7" x14ac:dyDescent="0.25">
      <c r="A411" s="124" t="s">
        <v>2427</v>
      </c>
      <c r="B411" s="191"/>
      <c r="C411" s="110"/>
      <c r="D411" s="110"/>
      <c r="E411" s="107"/>
      <c r="F411" s="239"/>
      <c r="G411" s="239"/>
    </row>
    <row r="412" spans="1:7" x14ac:dyDescent="0.25">
      <c r="A412" s="124" t="s">
        <v>2428</v>
      </c>
      <c r="B412" s="130"/>
      <c r="C412" s="110"/>
      <c r="D412" s="110"/>
      <c r="E412" s="107"/>
      <c r="F412" s="239"/>
      <c r="G412" s="239"/>
    </row>
    <row r="413" spans="1:7" x14ac:dyDescent="0.25">
      <c r="A413" s="124" t="s">
        <v>2429</v>
      </c>
      <c r="B413" s="130"/>
      <c r="C413" s="142"/>
      <c r="D413" s="110"/>
      <c r="E413" s="107"/>
      <c r="F413" s="282"/>
      <c r="G413" s="282"/>
    </row>
    <row r="414" spans="1:7" x14ac:dyDescent="0.25">
      <c r="A414" s="124" t="s">
        <v>2430</v>
      </c>
      <c r="B414" s="110"/>
      <c r="C414" s="146"/>
      <c r="D414" s="110"/>
      <c r="E414" s="107"/>
      <c r="F414" s="107"/>
      <c r="G414" s="107"/>
    </row>
    <row r="415" spans="1:7" x14ac:dyDescent="0.25">
      <c r="A415" s="124" t="s">
        <v>2431</v>
      </c>
      <c r="B415" s="110"/>
      <c r="C415" s="146"/>
      <c r="D415" s="110"/>
      <c r="E415" s="107"/>
      <c r="F415" s="107"/>
      <c r="G415" s="107"/>
    </row>
    <row r="416" spans="1:7" x14ac:dyDescent="0.25">
      <c r="A416" s="124" t="s">
        <v>2432</v>
      </c>
      <c r="B416" s="110"/>
      <c r="C416" s="146"/>
      <c r="D416" s="110"/>
      <c r="E416" s="107"/>
      <c r="F416" s="107"/>
      <c r="G416" s="107"/>
    </row>
    <row r="417" spans="1:7" x14ac:dyDescent="0.25">
      <c r="A417" s="124" t="s">
        <v>2433</v>
      </c>
      <c r="B417" s="110"/>
      <c r="C417" s="146"/>
      <c r="D417" s="110"/>
      <c r="E417" s="107"/>
      <c r="F417" s="107"/>
      <c r="G417" s="107"/>
    </row>
    <row r="418" spans="1:7" x14ac:dyDescent="0.25">
      <c r="A418" s="124" t="s">
        <v>2434</v>
      </c>
      <c r="B418" s="110"/>
      <c r="C418" s="146"/>
      <c r="D418" s="110"/>
      <c r="E418" s="107"/>
      <c r="F418" s="107"/>
      <c r="G418" s="107"/>
    </row>
    <row r="419" spans="1:7" x14ac:dyDescent="0.25">
      <c r="A419" s="124" t="s">
        <v>2435</v>
      </c>
      <c r="B419" s="110"/>
      <c r="C419" s="146"/>
      <c r="D419" s="110"/>
      <c r="E419" s="107"/>
      <c r="F419" s="107"/>
      <c r="G419" s="107"/>
    </row>
    <row r="420" spans="1:7" x14ac:dyDescent="0.25">
      <c r="A420" s="124" t="s">
        <v>2436</v>
      </c>
      <c r="B420" s="110"/>
      <c r="C420" s="146"/>
      <c r="D420" s="110"/>
      <c r="E420" s="107"/>
      <c r="F420" s="107"/>
      <c r="G420" s="107"/>
    </row>
    <row r="421" spans="1:7" x14ac:dyDescent="0.25">
      <c r="A421" s="124" t="s">
        <v>2437</v>
      </c>
      <c r="B421" s="110"/>
      <c r="C421" s="146"/>
      <c r="D421" s="110"/>
      <c r="E421" s="107"/>
      <c r="F421" s="107"/>
      <c r="G421" s="107"/>
    </row>
    <row r="422" spans="1:7" x14ac:dyDescent="0.25">
      <c r="A422" s="124" t="s">
        <v>2438</v>
      </c>
      <c r="B422" s="110"/>
      <c r="C422" s="146"/>
      <c r="D422" s="110"/>
      <c r="E422" s="107"/>
      <c r="F422" s="107"/>
      <c r="G422" s="107"/>
    </row>
    <row r="423" spans="1:7" x14ac:dyDescent="0.25">
      <c r="A423" s="124" t="s">
        <v>2439</v>
      </c>
      <c r="B423" s="110"/>
      <c r="C423" s="146"/>
      <c r="D423" s="110"/>
      <c r="E423" s="107"/>
      <c r="F423" s="107"/>
      <c r="G423" s="107"/>
    </row>
    <row r="424" spans="1:7" x14ac:dyDescent="0.25">
      <c r="A424" s="124" t="s">
        <v>2440</v>
      </c>
      <c r="B424" s="110"/>
      <c r="C424" s="146"/>
      <c r="D424" s="110"/>
      <c r="E424" s="107"/>
      <c r="F424" s="107"/>
      <c r="G424" s="107"/>
    </row>
    <row r="425" spans="1:7" x14ac:dyDescent="0.25">
      <c r="A425" s="124" t="s">
        <v>2441</v>
      </c>
      <c r="B425" s="110"/>
      <c r="C425" s="146"/>
      <c r="D425" s="110"/>
      <c r="E425" s="107"/>
      <c r="F425" s="107"/>
      <c r="G425" s="107"/>
    </row>
    <row r="426" spans="1:7" x14ac:dyDescent="0.25">
      <c r="A426" s="124" t="s">
        <v>2442</v>
      </c>
      <c r="B426" s="110"/>
      <c r="C426" s="146"/>
      <c r="D426" s="110"/>
      <c r="E426" s="107"/>
      <c r="F426" s="107"/>
      <c r="G426" s="107"/>
    </row>
    <row r="427" spans="1:7" x14ac:dyDescent="0.25">
      <c r="A427" s="124" t="s">
        <v>2443</v>
      </c>
      <c r="B427" s="110"/>
      <c r="C427" s="146"/>
      <c r="D427" s="110"/>
      <c r="E427" s="107"/>
      <c r="F427" s="107"/>
      <c r="G427" s="107"/>
    </row>
    <row r="428" spans="1:7" x14ac:dyDescent="0.25">
      <c r="A428" s="124" t="s">
        <v>2444</v>
      </c>
      <c r="B428" s="110"/>
      <c r="C428" s="146"/>
      <c r="D428" s="110"/>
      <c r="E428" s="107"/>
      <c r="F428" s="107"/>
      <c r="G428" s="107"/>
    </row>
    <row r="429" spans="1:7" x14ac:dyDescent="0.25">
      <c r="A429" s="124" t="s">
        <v>2445</v>
      </c>
      <c r="B429" s="110"/>
      <c r="C429" s="146"/>
      <c r="D429" s="110"/>
      <c r="E429" s="107"/>
      <c r="F429" s="107"/>
      <c r="G429" s="107"/>
    </row>
    <row r="430" spans="1:7" x14ac:dyDescent="0.25">
      <c r="A430" s="124" t="s">
        <v>2446</v>
      </c>
      <c r="B430" s="110"/>
      <c r="C430" s="146"/>
      <c r="D430" s="110"/>
      <c r="E430" s="107"/>
      <c r="F430" s="107"/>
      <c r="G430" s="107"/>
    </row>
    <row r="431" spans="1:7" x14ac:dyDescent="0.25">
      <c r="A431" s="124" t="s">
        <v>2447</v>
      </c>
      <c r="B431" s="110"/>
      <c r="C431" s="146"/>
      <c r="D431" s="110"/>
      <c r="E431" s="107"/>
      <c r="F431" s="107"/>
      <c r="G431" s="107"/>
    </row>
    <row r="432" spans="1:7" x14ac:dyDescent="0.25">
      <c r="A432" s="124" t="s">
        <v>2448</v>
      </c>
      <c r="B432" s="110"/>
      <c r="C432" s="146"/>
      <c r="D432" s="110"/>
      <c r="E432" s="107"/>
      <c r="F432" s="107"/>
      <c r="G432" s="107"/>
    </row>
    <row r="433" spans="1:7" x14ac:dyDescent="0.25">
      <c r="A433" s="124" t="s">
        <v>2449</v>
      </c>
      <c r="B433" s="110"/>
      <c r="C433" s="146"/>
      <c r="D433" s="110"/>
      <c r="E433" s="107"/>
      <c r="F433" s="107"/>
      <c r="G433" s="107"/>
    </row>
    <row r="434" spans="1:7" x14ac:dyDescent="0.25">
      <c r="A434" s="124" t="s">
        <v>2450</v>
      </c>
      <c r="B434" s="110"/>
      <c r="C434" s="146"/>
      <c r="D434" s="110"/>
      <c r="E434" s="107"/>
      <c r="F434" s="107"/>
      <c r="G434" s="107"/>
    </row>
    <row r="435" spans="1:7" x14ac:dyDescent="0.25">
      <c r="A435" s="124" t="s">
        <v>2451</v>
      </c>
      <c r="B435" s="110"/>
      <c r="C435" s="146"/>
      <c r="D435" s="110"/>
      <c r="E435" s="107"/>
      <c r="F435" s="107"/>
      <c r="G435" s="107"/>
    </row>
    <row r="436" spans="1:7" x14ac:dyDescent="0.25">
      <c r="A436" s="124" t="s">
        <v>2452</v>
      </c>
      <c r="B436" s="110"/>
      <c r="C436" s="146"/>
      <c r="D436" s="110"/>
      <c r="E436" s="107"/>
      <c r="F436" s="107"/>
      <c r="G436" s="107"/>
    </row>
    <row r="437" spans="1:7" x14ac:dyDescent="0.25">
      <c r="A437" s="124" t="s">
        <v>2453</v>
      </c>
      <c r="B437" s="110"/>
      <c r="C437" s="146"/>
      <c r="D437" s="110"/>
      <c r="E437" s="107"/>
      <c r="F437" s="107"/>
      <c r="G437" s="107"/>
    </row>
    <row r="438" spans="1:7" x14ac:dyDescent="0.25">
      <c r="A438" s="124" t="s">
        <v>2454</v>
      </c>
      <c r="B438" s="110"/>
      <c r="C438" s="146"/>
      <c r="D438" s="110"/>
      <c r="E438" s="107"/>
      <c r="F438" s="107"/>
      <c r="G438" s="107"/>
    </row>
    <row r="439" spans="1:7" x14ac:dyDescent="0.25">
      <c r="A439" s="124" t="s">
        <v>2455</v>
      </c>
      <c r="B439" s="110"/>
      <c r="C439" s="146"/>
      <c r="D439" s="110"/>
      <c r="E439" s="107"/>
      <c r="F439" s="107"/>
      <c r="G439" s="107"/>
    </row>
    <row r="440" spans="1:7" x14ac:dyDescent="0.25">
      <c r="A440" s="124" t="s">
        <v>2456</v>
      </c>
      <c r="B440" s="110"/>
      <c r="C440" s="146"/>
      <c r="D440" s="110"/>
      <c r="E440" s="107"/>
      <c r="F440" s="107"/>
      <c r="G440" s="107"/>
    </row>
    <row r="441" spans="1:7" x14ac:dyDescent="0.25">
      <c r="A441" s="124" t="s">
        <v>2457</v>
      </c>
      <c r="B441" s="110"/>
      <c r="C441" s="146"/>
      <c r="D441" s="110"/>
      <c r="E441" s="107"/>
      <c r="F441" s="107"/>
      <c r="G441" s="107"/>
    </row>
    <row r="442" spans="1:7" x14ac:dyDescent="0.25">
      <c r="A442" s="124" t="s">
        <v>2458</v>
      </c>
      <c r="B442" s="110"/>
      <c r="C442" s="146"/>
      <c r="D442" s="110"/>
      <c r="E442" s="107"/>
      <c r="F442" s="107"/>
      <c r="G442" s="107"/>
    </row>
    <row r="443" spans="1:7" ht="18.75" x14ac:dyDescent="0.25">
      <c r="A443" s="234"/>
      <c r="B443" s="243" t="s">
        <v>2459</v>
      </c>
      <c r="C443" s="234"/>
      <c r="D443" s="234"/>
      <c r="E443" s="234"/>
      <c r="F443" s="234"/>
      <c r="G443" s="234"/>
    </row>
    <row r="444" spans="1:7" x14ac:dyDescent="0.25">
      <c r="A444" s="134"/>
      <c r="B444" s="134" t="s">
        <v>1236</v>
      </c>
      <c r="C444" s="134" t="s">
        <v>935</v>
      </c>
      <c r="D444" s="134" t="s">
        <v>936</v>
      </c>
      <c r="E444" s="134"/>
      <c r="F444" s="134" t="s">
        <v>727</v>
      </c>
      <c r="G444" s="134" t="s">
        <v>937</v>
      </c>
    </row>
    <row r="445" spans="1:7" x14ac:dyDescent="0.25">
      <c r="A445" s="124" t="s">
        <v>2460</v>
      </c>
      <c r="B445" s="124" t="s">
        <v>939</v>
      </c>
      <c r="C445" s="139" t="s">
        <v>166</v>
      </c>
      <c r="D445" s="164"/>
      <c r="E445" s="164"/>
      <c r="F445" s="163"/>
      <c r="G445" s="163"/>
    </row>
    <row r="446" spans="1:7" x14ac:dyDescent="0.25">
      <c r="A446" s="161"/>
      <c r="B446" s="110"/>
      <c r="C446" s="110"/>
      <c r="D446" s="161"/>
      <c r="E446" s="161"/>
      <c r="F446" s="213"/>
      <c r="G446" s="213"/>
    </row>
    <row r="447" spans="1:7" x14ac:dyDescent="0.25">
      <c r="A447" s="110"/>
      <c r="B447" s="110" t="s">
        <v>940</v>
      </c>
      <c r="C447" s="110"/>
      <c r="D447" s="161"/>
      <c r="E447" s="161"/>
      <c r="F447" s="213"/>
      <c r="G447" s="213"/>
    </row>
    <row r="448" spans="1:7" x14ac:dyDescent="0.25">
      <c r="A448" s="124" t="s">
        <v>2461</v>
      </c>
      <c r="B448" s="191" t="s">
        <v>1075</v>
      </c>
      <c r="C448" s="139" t="s">
        <v>166</v>
      </c>
      <c r="D448" s="139" t="s">
        <v>166</v>
      </c>
      <c r="E448" s="161"/>
      <c r="F448" s="152" t="str">
        <f>IF($C$472=0,"",IF(C448="[for completion]","",IF(C448="","",C448/$C$472)))</f>
        <v/>
      </c>
      <c r="G448" s="152" t="str">
        <f>IF($D$472=0,"",IF(D448="[for completion]","",IF(D448="","",D448/$D$472)))</f>
        <v/>
      </c>
    </row>
    <row r="449" spans="1:7" x14ac:dyDescent="0.25">
      <c r="A449" s="124" t="s">
        <v>2462</v>
      </c>
      <c r="B449" s="191" t="s">
        <v>1075</v>
      </c>
      <c r="C449" s="139" t="s">
        <v>166</v>
      </c>
      <c r="D449" s="139" t="s">
        <v>166</v>
      </c>
      <c r="E449" s="161"/>
      <c r="F449" s="152" t="str">
        <f t="shared" ref="F449:F471" si="18">IF($C$472=0,"",IF(C449="[for completion]","",IF(C449="","",C449/$C$472)))</f>
        <v/>
      </c>
      <c r="G449" s="152" t="str">
        <f t="shared" ref="G449:G471" si="19">IF($D$472=0,"",IF(D449="[for completion]","",IF(D449="","",D449/$D$472)))</f>
        <v/>
      </c>
    </row>
    <row r="450" spans="1:7" x14ac:dyDescent="0.25">
      <c r="A450" s="124" t="s">
        <v>2463</v>
      </c>
      <c r="B450" s="191" t="s">
        <v>1075</v>
      </c>
      <c r="C450" s="139" t="s">
        <v>166</v>
      </c>
      <c r="D450" s="139" t="s">
        <v>166</v>
      </c>
      <c r="E450" s="161"/>
      <c r="F450" s="152" t="str">
        <f t="shared" si="18"/>
        <v/>
      </c>
      <c r="G450" s="152" t="str">
        <f t="shared" si="19"/>
        <v/>
      </c>
    </row>
    <row r="451" spans="1:7" x14ac:dyDescent="0.25">
      <c r="A451" s="124" t="s">
        <v>2464</v>
      </c>
      <c r="B451" s="191" t="s">
        <v>1075</v>
      </c>
      <c r="C451" s="139" t="s">
        <v>166</v>
      </c>
      <c r="D451" s="139" t="s">
        <v>166</v>
      </c>
      <c r="E451" s="161"/>
      <c r="F451" s="152" t="str">
        <f t="shared" si="18"/>
        <v/>
      </c>
      <c r="G451" s="152" t="str">
        <f t="shared" si="19"/>
        <v/>
      </c>
    </row>
    <row r="452" spans="1:7" x14ac:dyDescent="0.25">
      <c r="A452" s="124" t="s">
        <v>2465</v>
      </c>
      <c r="B452" s="191" t="s">
        <v>1075</v>
      </c>
      <c r="C452" s="139" t="s">
        <v>166</v>
      </c>
      <c r="D452" s="139" t="s">
        <v>166</v>
      </c>
      <c r="E452" s="161"/>
      <c r="F452" s="152" t="str">
        <f t="shared" si="18"/>
        <v/>
      </c>
      <c r="G452" s="152" t="str">
        <f t="shared" si="19"/>
        <v/>
      </c>
    </row>
    <row r="453" spans="1:7" x14ac:dyDescent="0.25">
      <c r="A453" s="124" t="s">
        <v>2466</v>
      </c>
      <c r="B453" s="191" t="s">
        <v>1075</v>
      </c>
      <c r="C453" s="139" t="s">
        <v>166</v>
      </c>
      <c r="D453" s="139" t="s">
        <v>166</v>
      </c>
      <c r="E453" s="161"/>
      <c r="F453" s="152" t="str">
        <f t="shared" si="18"/>
        <v/>
      </c>
      <c r="G453" s="152" t="str">
        <f t="shared" si="19"/>
        <v/>
      </c>
    </row>
    <row r="454" spans="1:7" x14ac:dyDescent="0.25">
      <c r="A454" s="124" t="s">
        <v>2467</v>
      </c>
      <c r="B454" s="191" t="s">
        <v>1075</v>
      </c>
      <c r="C454" s="139" t="s">
        <v>166</v>
      </c>
      <c r="D454" s="139" t="s">
        <v>166</v>
      </c>
      <c r="E454" s="161"/>
      <c r="F454" s="152" t="str">
        <f t="shared" si="18"/>
        <v/>
      </c>
      <c r="G454" s="152" t="str">
        <f t="shared" si="19"/>
        <v/>
      </c>
    </row>
    <row r="455" spans="1:7" x14ac:dyDescent="0.25">
      <c r="A455" s="124" t="s">
        <v>2468</v>
      </c>
      <c r="B455" s="191" t="s">
        <v>1075</v>
      </c>
      <c r="C455" s="139" t="s">
        <v>166</v>
      </c>
      <c r="D455" s="207" t="s">
        <v>166</v>
      </c>
      <c r="E455" s="161"/>
      <c r="F455" s="152" t="str">
        <f t="shared" si="18"/>
        <v/>
      </c>
      <c r="G455" s="152" t="str">
        <f t="shared" si="19"/>
        <v/>
      </c>
    </row>
    <row r="456" spans="1:7" x14ac:dyDescent="0.25">
      <c r="A456" s="124" t="s">
        <v>2469</v>
      </c>
      <c r="B456" s="191" t="s">
        <v>1075</v>
      </c>
      <c r="C456" s="139" t="s">
        <v>166</v>
      </c>
      <c r="D456" s="207" t="s">
        <v>166</v>
      </c>
      <c r="E456" s="161"/>
      <c r="F456" s="152" t="str">
        <f t="shared" si="18"/>
        <v/>
      </c>
      <c r="G456" s="152" t="str">
        <f t="shared" si="19"/>
        <v/>
      </c>
    </row>
    <row r="457" spans="1:7" x14ac:dyDescent="0.25">
      <c r="A457" s="124" t="s">
        <v>2470</v>
      </c>
      <c r="B457" s="191" t="s">
        <v>1075</v>
      </c>
      <c r="C457" s="139" t="s">
        <v>166</v>
      </c>
      <c r="D457" s="207" t="s">
        <v>166</v>
      </c>
      <c r="E457" s="130"/>
      <c r="F457" s="152" t="str">
        <f t="shared" si="18"/>
        <v/>
      </c>
      <c r="G457" s="152" t="str">
        <f t="shared" si="19"/>
        <v/>
      </c>
    </row>
    <row r="458" spans="1:7" x14ac:dyDescent="0.25">
      <c r="A458" s="124" t="s">
        <v>2471</v>
      </c>
      <c r="B458" s="191" t="s">
        <v>1075</v>
      </c>
      <c r="C458" s="139" t="s">
        <v>166</v>
      </c>
      <c r="D458" s="207" t="s">
        <v>166</v>
      </c>
      <c r="E458" s="130"/>
      <c r="F458" s="152" t="str">
        <f t="shared" si="18"/>
        <v/>
      </c>
      <c r="G458" s="152" t="str">
        <f t="shared" si="19"/>
        <v/>
      </c>
    </row>
    <row r="459" spans="1:7" x14ac:dyDescent="0.25">
      <c r="A459" s="124" t="s">
        <v>2472</v>
      </c>
      <c r="B459" s="191" t="s">
        <v>1075</v>
      </c>
      <c r="C459" s="139" t="s">
        <v>166</v>
      </c>
      <c r="D459" s="207" t="s">
        <v>166</v>
      </c>
      <c r="E459" s="130"/>
      <c r="F459" s="152" t="str">
        <f t="shared" si="18"/>
        <v/>
      </c>
      <c r="G459" s="152" t="str">
        <f t="shared" si="19"/>
        <v/>
      </c>
    </row>
    <row r="460" spans="1:7" x14ac:dyDescent="0.25">
      <c r="A460" s="124" t="s">
        <v>2473</v>
      </c>
      <c r="B460" s="191" t="s">
        <v>1075</v>
      </c>
      <c r="C460" s="139" t="s">
        <v>166</v>
      </c>
      <c r="D460" s="207" t="s">
        <v>166</v>
      </c>
      <c r="E460" s="130"/>
      <c r="F460" s="152" t="str">
        <f t="shared" si="18"/>
        <v/>
      </c>
      <c r="G460" s="152" t="str">
        <f t="shared" si="19"/>
        <v/>
      </c>
    </row>
    <row r="461" spans="1:7" x14ac:dyDescent="0.25">
      <c r="A461" s="124" t="s">
        <v>2474</v>
      </c>
      <c r="B461" s="191" t="s">
        <v>1075</v>
      </c>
      <c r="C461" s="139" t="s">
        <v>166</v>
      </c>
      <c r="D461" s="207" t="s">
        <v>166</v>
      </c>
      <c r="E461" s="130"/>
      <c r="F461" s="152" t="str">
        <f t="shared" si="18"/>
        <v/>
      </c>
      <c r="G461" s="152" t="str">
        <f t="shared" si="19"/>
        <v/>
      </c>
    </row>
    <row r="462" spans="1:7" x14ac:dyDescent="0.25">
      <c r="A462" s="124" t="s">
        <v>2475</v>
      </c>
      <c r="B462" s="191" t="s">
        <v>1075</v>
      </c>
      <c r="C462" s="139" t="s">
        <v>166</v>
      </c>
      <c r="D462" s="207" t="s">
        <v>166</v>
      </c>
      <c r="E462" s="130"/>
      <c r="F462" s="152" t="str">
        <f t="shared" si="18"/>
        <v/>
      </c>
      <c r="G462" s="152" t="str">
        <f t="shared" si="19"/>
        <v/>
      </c>
    </row>
    <row r="463" spans="1:7" x14ac:dyDescent="0.25">
      <c r="A463" s="124" t="s">
        <v>2476</v>
      </c>
      <c r="B463" s="191" t="s">
        <v>1075</v>
      </c>
      <c r="C463" s="139" t="s">
        <v>166</v>
      </c>
      <c r="D463" s="207" t="s">
        <v>166</v>
      </c>
      <c r="E463" s="110"/>
      <c r="F463" s="152" t="str">
        <f t="shared" si="18"/>
        <v/>
      </c>
      <c r="G463" s="152" t="str">
        <f t="shared" si="19"/>
        <v/>
      </c>
    </row>
    <row r="464" spans="1:7" x14ac:dyDescent="0.25">
      <c r="A464" s="124" t="s">
        <v>2477</v>
      </c>
      <c r="B464" s="191" t="s">
        <v>1075</v>
      </c>
      <c r="C464" s="139" t="s">
        <v>166</v>
      </c>
      <c r="D464" s="207" t="s">
        <v>166</v>
      </c>
      <c r="E464" s="237"/>
      <c r="F464" s="152" t="str">
        <f t="shared" si="18"/>
        <v/>
      </c>
      <c r="G464" s="152" t="str">
        <f t="shared" si="19"/>
        <v/>
      </c>
    </row>
    <row r="465" spans="1:7" x14ac:dyDescent="0.25">
      <c r="A465" s="124" t="s">
        <v>2478</v>
      </c>
      <c r="B465" s="191" t="s">
        <v>1075</v>
      </c>
      <c r="C465" s="139" t="s">
        <v>166</v>
      </c>
      <c r="D465" s="207" t="s">
        <v>166</v>
      </c>
      <c r="E465" s="237"/>
      <c r="F465" s="152" t="str">
        <f t="shared" si="18"/>
        <v/>
      </c>
      <c r="G465" s="152" t="str">
        <f t="shared" si="19"/>
        <v/>
      </c>
    </row>
    <row r="466" spans="1:7" x14ac:dyDescent="0.25">
      <c r="A466" s="124" t="s">
        <v>2479</v>
      </c>
      <c r="B466" s="191" t="s">
        <v>1075</v>
      </c>
      <c r="C466" s="139" t="s">
        <v>166</v>
      </c>
      <c r="D466" s="207" t="s">
        <v>166</v>
      </c>
      <c r="E466" s="237"/>
      <c r="F466" s="152" t="str">
        <f t="shared" si="18"/>
        <v/>
      </c>
      <c r="G466" s="152" t="str">
        <f t="shared" si="19"/>
        <v/>
      </c>
    </row>
    <row r="467" spans="1:7" x14ac:dyDescent="0.25">
      <c r="A467" s="124" t="s">
        <v>2480</v>
      </c>
      <c r="B467" s="191" t="s">
        <v>1075</v>
      </c>
      <c r="C467" s="139" t="s">
        <v>166</v>
      </c>
      <c r="D467" s="207" t="s">
        <v>166</v>
      </c>
      <c r="E467" s="237"/>
      <c r="F467" s="152" t="str">
        <f t="shared" si="18"/>
        <v/>
      </c>
      <c r="G467" s="152" t="str">
        <f t="shared" si="19"/>
        <v/>
      </c>
    </row>
    <row r="468" spans="1:7" x14ac:dyDescent="0.25">
      <c r="A468" s="124" t="s">
        <v>2481</v>
      </c>
      <c r="B468" s="191" t="s">
        <v>1075</v>
      </c>
      <c r="C468" s="139" t="s">
        <v>166</v>
      </c>
      <c r="D468" s="207" t="s">
        <v>166</v>
      </c>
      <c r="E468" s="237"/>
      <c r="F468" s="152" t="str">
        <f t="shared" si="18"/>
        <v/>
      </c>
      <c r="G468" s="152" t="str">
        <f t="shared" si="19"/>
        <v/>
      </c>
    </row>
    <row r="469" spans="1:7" x14ac:dyDescent="0.25">
      <c r="A469" s="124" t="s">
        <v>2482</v>
      </c>
      <c r="B469" s="191" t="s">
        <v>1075</v>
      </c>
      <c r="C469" s="139" t="s">
        <v>166</v>
      </c>
      <c r="D469" s="207" t="s">
        <v>166</v>
      </c>
      <c r="E469" s="237"/>
      <c r="F469" s="152" t="str">
        <f t="shared" si="18"/>
        <v/>
      </c>
      <c r="G469" s="152" t="str">
        <f t="shared" si="19"/>
        <v/>
      </c>
    </row>
    <row r="470" spans="1:7" x14ac:dyDescent="0.25">
      <c r="A470" s="124" t="s">
        <v>2483</v>
      </c>
      <c r="B470" s="191" t="s">
        <v>1075</v>
      </c>
      <c r="C470" s="139" t="s">
        <v>166</v>
      </c>
      <c r="D470" s="207" t="s">
        <v>166</v>
      </c>
      <c r="E470" s="237"/>
      <c r="F470" s="152" t="str">
        <f t="shared" si="18"/>
        <v/>
      </c>
      <c r="G470" s="152" t="str">
        <f t="shared" si="19"/>
        <v/>
      </c>
    </row>
    <row r="471" spans="1:7" x14ac:dyDescent="0.25">
      <c r="A471" s="124" t="s">
        <v>2484</v>
      </c>
      <c r="B471" s="191" t="s">
        <v>1075</v>
      </c>
      <c r="C471" s="139" t="s">
        <v>166</v>
      </c>
      <c r="D471" s="207" t="s">
        <v>166</v>
      </c>
      <c r="E471" s="237"/>
      <c r="F471" s="152" t="str">
        <f t="shared" si="18"/>
        <v/>
      </c>
      <c r="G471" s="152" t="str">
        <f t="shared" si="19"/>
        <v/>
      </c>
    </row>
    <row r="472" spans="1:7" x14ac:dyDescent="0.25">
      <c r="A472" s="124" t="s">
        <v>2485</v>
      </c>
      <c r="B472" s="138" t="s">
        <v>85</v>
      </c>
      <c r="C472" s="155">
        <f>SUM(C448:C471)</f>
        <v>0</v>
      </c>
      <c r="D472" s="124">
        <f>SUM(D448:D471)</f>
        <v>0</v>
      </c>
      <c r="E472" s="237"/>
      <c r="F472" s="238">
        <f>SUM(F448:F471)</f>
        <v>0</v>
      </c>
      <c r="G472" s="238">
        <f>SUM(G448:G471)</f>
        <v>0</v>
      </c>
    </row>
    <row r="473" spans="1:7" x14ac:dyDescent="0.25">
      <c r="A473" s="134"/>
      <c r="B473" s="134" t="s">
        <v>1263</v>
      </c>
      <c r="C473" s="134" t="s">
        <v>935</v>
      </c>
      <c r="D473" s="134" t="s">
        <v>936</v>
      </c>
      <c r="E473" s="134"/>
      <c r="F473" s="134" t="s">
        <v>727</v>
      </c>
      <c r="G473" s="134" t="s">
        <v>937</v>
      </c>
    </row>
    <row r="474" spans="1:7" x14ac:dyDescent="0.25">
      <c r="A474" s="124" t="s">
        <v>2486</v>
      </c>
      <c r="B474" s="124" t="s">
        <v>979</v>
      </c>
      <c r="C474" s="144" t="s">
        <v>166</v>
      </c>
      <c r="D474" s="126"/>
      <c r="E474" s="126"/>
      <c r="F474" s="126"/>
      <c r="G474" s="126"/>
    </row>
    <row r="475" spans="1:7" x14ac:dyDescent="0.25">
      <c r="A475" s="110"/>
      <c r="B475" s="110"/>
      <c r="C475" s="110"/>
      <c r="D475" s="110"/>
      <c r="E475" s="110"/>
      <c r="F475" s="110"/>
      <c r="G475" s="110"/>
    </row>
    <row r="476" spans="1:7" x14ac:dyDescent="0.25">
      <c r="A476" s="110"/>
      <c r="B476" s="138" t="s">
        <v>980</v>
      </c>
      <c r="C476" s="110"/>
      <c r="D476" s="110"/>
      <c r="E476" s="110"/>
      <c r="F476" s="110"/>
      <c r="G476" s="110"/>
    </row>
    <row r="477" spans="1:7" x14ac:dyDescent="0.25">
      <c r="A477" s="124" t="s">
        <v>2487</v>
      </c>
      <c r="B477" s="124" t="s">
        <v>982</v>
      </c>
      <c r="C477" s="139" t="s">
        <v>166</v>
      </c>
      <c r="D477" s="207" t="s">
        <v>166</v>
      </c>
      <c r="E477" s="110"/>
      <c r="F477" s="152" t="str">
        <f>IF($C$485=0,"",IF(C477="[for completion]","",IF(C477="","",C477/$C$485)))</f>
        <v/>
      </c>
      <c r="G477" s="152" t="str">
        <f>IF($D$485=0,"",IF(D477="[for completion]","",IF(D477="","",D477/$D$485)))</f>
        <v/>
      </c>
    </row>
    <row r="478" spans="1:7" x14ac:dyDescent="0.25">
      <c r="A478" s="124" t="s">
        <v>2488</v>
      </c>
      <c r="B478" s="124" t="s">
        <v>984</v>
      </c>
      <c r="C478" s="139" t="s">
        <v>166</v>
      </c>
      <c r="D478" s="207" t="s">
        <v>166</v>
      </c>
      <c r="E478" s="110"/>
      <c r="F478" s="152" t="str">
        <f t="shared" ref="F478:F484" si="20">IF($C$485=0,"",IF(C478="[for completion]","",IF(C478="","",C478/$C$485)))</f>
        <v/>
      </c>
      <c r="G478" s="152" t="str">
        <f t="shared" ref="G478:G484" si="21">IF($D$485=0,"",IF(D478="[for completion]","",IF(D478="","",D478/$D$485)))</f>
        <v/>
      </c>
    </row>
    <row r="479" spans="1:7" x14ac:dyDescent="0.25">
      <c r="A479" s="124" t="s">
        <v>2489</v>
      </c>
      <c r="B479" s="124" t="s">
        <v>986</v>
      </c>
      <c r="C479" s="139" t="s">
        <v>166</v>
      </c>
      <c r="D479" s="207" t="s">
        <v>166</v>
      </c>
      <c r="E479" s="110"/>
      <c r="F479" s="152" t="str">
        <f t="shared" si="20"/>
        <v/>
      </c>
      <c r="G479" s="152" t="str">
        <f t="shared" si="21"/>
        <v/>
      </c>
    </row>
    <row r="480" spans="1:7" x14ac:dyDescent="0.25">
      <c r="A480" s="124" t="s">
        <v>2490</v>
      </c>
      <c r="B480" s="124" t="s">
        <v>988</v>
      </c>
      <c r="C480" s="139" t="s">
        <v>166</v>
      </c>
      <c r="D480" s="207" t="s">
        <v>166</v>
      </c>
      <c r="E480" s="110"/>
      <c r="F480" s="152" t="str">
        <f t="shared" si="20"/>
        <v/>
      </c>
      <c r="G480" s="152" t="str">
        <f t="shared" si="21"/>
        <v/>
      </c>
    </row>
    <row r="481" spans="1:7" x14ac:dyDescent="0.25">
      <c r="A481" s="124" t="s">
        <v>2491</v>
      </c>
      <c r="B481" s="124" t="s">
        <v>990</v>
      </c>
      <c r="C481" s="139" t="s">
        <v>166</v>
      </c>
      <c r="D481" s="207" t="s">
        <v>166</v>
      </c>
      <c r="E481" s="110"/>
      <c r="F481" s="152" t="str">
        <f t="shared" si="20"/>
        <v/>
      </c>
      <c r="G481" s="152" t="str">
        <f t="shared" si="21"/>
        <v/>
      </c>
    </row>
    <row r="482" spans="1:7" x14ac:dyDescent="0.25">
      <c r="A482" s="124" t="s">
        <v>2492</v>
      </c>
      <c r="B482" s="124" t="s">
        <v>992</v>
      </c>
      <c r="C482" s="139" t="s">
        <v>166</v>
      </c>
      <c r="D482" s="207" t="s">
        <v>166</v>
      </c>
      <c r="E482" s="110"/>
      <c r="F482" s="152" t="str">
        <f t="shared" si="20"/>
        <v/>
      </c>
      <c r="G482" s="152" t="str">
        <f t="shared" si="21"/>
        <v/>
      </c>
    </row>
    <row r="483" spans="1:7" x14ac:dyDescent="0.25">
      <c r="A483" s="124" t="s">
        <v>2493</v>
      </c>
      <c r="B483" s="124" t="s">
        <v>994</v>
      </c>
      <c r="C483" s="139" t="s">
        <v>166</v>
      </c>
      <c r="D483" s="207" t="s">
        <v>166</v>
      </c>
      <c r="E483" s="110"/>
      <c r="F483" s="152" t="str">
        <f t="shared" si="20"/>
        <v/>
      </c>
      <c r="G483" s="152" t="str">
        <f t="shared" si="21"/>
        <v/>
      </c>
    </row>
    <row r="484" spans="1:7" x14ac:dyDescent="0.25">
      <c r="A484" s="124" t="s">
        <v>2494</v>
      </c>
      <c r="B484" s="124" t="s">
        <v>996</v>
      </c>
      <c r="C484" s="139" t="s">
        <v>166</v>
      </c>
      <c r="D484" s="207" t="s">
        <v>166</v>
      </c>
      <c r="E484" s="110"/>
      <c r="F484" s="152" t="str">
        <f t="shared" si="20"/>
        <v/>
      </c>
      <c r="G484" s="152" t="str">
        <f t="shared" si="21"/>
        <v/>
      </c>
    </row>
    <row r="485" spans="1:7" x14ac:dyDescent="0.25">
      <c r="A485" s="124" t="s">
        <v>2495</v>
      </c>
      <c r="B485" s="154" t="s">
        <v>85</v>
      </c>
      <c r="C485" s="177">
        <f>SUM(C477:C484)</f>
        <v>0</v>
      </c>
      <c r="D485" s="204">
        <f>SUM(D477:D484)</f>
        <v>0</v>
      </c>
      <c r="E485" s="110"/>
      <c r="F485" s="224">
        <f>SUM(F477:F484)</f>
        <v>0</v>
      </c>
      <c r="G485" s="224">
        <f>SUM(G477:G484)</f>
        <v>0</v>
      </c>
    </row>
    <row r="486" spans="1:7" x14ac:dyDescent="0.25">
      <c r="A486" s="124" t="s">
        <v>2496</v>
      </c>
      <c r="B486" s="216" t="s">
        <v>999</v>
      </c>
      <c r="C486" s="139"/>
      <c r="D486" s="207"/>
      <c r="E486" s="110"/>
      <c r="F486" s="152" t="s">
        <v>1916</v>
      </c>
      <c r="G486" s="152" t="s">
        <v>1916</v>
      </c>
    </row>
    <row r="487" spans="1:7" x14ac:dyDescent="0.25">
      <c r="A487" s="124" t="s">
        <v>2497</v>
      </c>
      <c r="B487" s="216" t="s">
        <v>1001</v>
      </c>
      <c r="C487" s="139"/>
      <c r="D487" s="207"/>
      <c r="E487" s="110"/>
      <c r="F487" s="152" t="s">
        <v>1916</v>
      </c>
      <c r="G487" s="152" t="s">
        <v>1916</v>
      </c>
    </row>
    <row r="488" spans="1:7" x14ac:dyDescent="0.25">
      <c r="A488" s="124" t="s">
        <v>2498</v>
      </c>
      <c r="B488" s="216" t="s">
        <v>1003</v>
      </c>
      <c r="C488" s="139"/>
      <c r="D488" s="207"/>
      <c r="E488" s="110"/>
      <c r="F488" s="152" t="s">
        <v>1916</v>
      </c>
      <c r="G488" s="152" t="s">
        <v>1916</v>
      </c>
    </row>
    <row r="489" spans="1:7" x14ac:dyDescent="0.25">
      <c r="A489" s="124" t="s">
        <v>2499</v>
      </c>
      <c r="B489" s="216" t="s">
        <v>1005</v>
      </c>
      <c r="C489" s="139"/>
      <c r="D489" s="207"/>
      <c r="E489" s="110"/>
      <c r="F489" s="152" t="s">
        <v>1916</v>
      </c>
      <c r="G489" s="152" t="s">
        <v>1916</v>
      </c>
    </row>
    <row r="490" spans="1:7" x14ac:dyDescent="0.25">
      <c r="A490" s="124" t="s">
        <v>2500</v>
      </c>
      <c r="B490" s="216" t="s">
        <v>1007</v>
      </c>
      <c r="C490" s="139"/>
      <c r="D490" s="207"/>
      <c r="E490" s="110"/>
      <c r="F490" s="152" t="s">
        <v>1916</v>
      </c>
      <c r="G490" s="152" t="s">
        <v>1916</v>
      </c>
    </row>
    <row r="491" spans="1:7" x14ac:dyDescent="0.25">
      <c r="A491" s="124" t="s">
        <v>2501</v>
      </c>
      <c r="B491" s="216" t="s">
        <v>1009</v>
      </c>
      <c r="C491" s="139"/>
      <c r="D491" s="207"/>
      <c r="E491" s="110"/>
      <c r="F491" s="152" t="s">
        <v>1916</v>
      </c>
      <c r="G491" s="152" t="s">
        <v>1916</v>
      </c>
    </row>
    <row r="492" spans="1:7" x14ac:dyDescent="0.25">
      <c r="A492" s="124" t="s">
        <v>2502</v>
      </c>
      <c r="B492" s="157"/>
      <c r="C492" s="110"/>
      <c r="D492" s="110"/>
      <c r="E492" s="110"/>
      <c r="F492" s="171"/>
      <c r="G492" s="171"/>
    </row>
    <row r="493" spans="1:7" x14ac:dyDescent="0.25">
      <c r="A493" s="124" t="s">
        <v>2503</v>
      </c>
      <c r="B493" s="157"/>
      <c r="C493" s="110"/>
      <c r="D493" s="110"/>
      <c r="E493" s="110"/>
      <c r="F493" s="171"/>
      <c r="G493" s="171"/>
    </row>
    <row r="494" spans="1:7" x14ac:dyDescent="0.25">
      <c r="A494" s="124" t="s">
        <v>2504</v>
      </c>
      <c r="B494" s="157"/>
      <c r="C494" s="110"/>
      <c r="D494" s="110"/>
      <c r="E494" s="110"/>
      <c r="F494" s="237"/>
      <c r="G494" s="237"/>
    </row>
    <row r="495" spans="1:7" x14ac:dyDescent="0.25">
      <c r="A495" s="134"/>
      <c r="B495" s="134" t="s">
        <v>1283</v>
      </c>
      <c r="C495" s="134" t="s">
        <v>935</v>
      </c>
      <c r="D495" s="134" t="s">
        <v>936</v>
      </c>
      <c r="E495" s="134"/>
      <c r="F495" s="134" t="s">
        <v>727</v>
      </c>
      <c r="G495" s="134" t="s">
        <v>937</v>
      </c>
    </row>
    <row r="496" spans="1:7" x14ac:dyDescent="0.25">
      <c r="A496" s="124" t="s">
        <v>2505</v>
      </c>
      <c r="B496" s="124" t="s">
        <v>979</v>
      </c>
      <c r="C496" s="139" t="s">
        <v>166</v>
      </c>
      <c r="D496" s="126"/>
      <c r="E496" s="126"/>
      <c r="F496" s="126"/>
      <c r="G496" s="126"/>
    </row>
    <row r="497" spans="1:7" x14ac:dyDescent="0.25">
      <c r="A497" s="110"/>
      <c r="B497" s="110"/>
      <c r="C497" s="110"/>
      <c r="D497" s="110"/>
      <c r="E497" s="110"/>
      <c r="F497" s="110"/>
      <c r="G497" s="110"/>
    </row>
    <row r="498" spans="1:7" x14ac:dyDescent="0.25">
      <c r="A498" s="110"/>
      <c r="B498" s="138" t="s">
        <v>980</v>
      </c>
      <c r="C498" s="110"/>
      <c r="D498" s="110"/>
      <c r="E498" s="110"/>
      <c r="F498" s="110"/>
      <c r="G498" s="110"/>
    </row>
    <row r="499" spans="1:7" x14ac:dyDescent="0.25">
      <c r="A499" s="124" t="s">
        <v>2506</v>
      </c>
      <c r="B499" s="124" t="s">
        <v>982</v>
      </c>
      <c r="C499" s="139" t="s">
        <v>166</v>
      </c>
      <c r="D499" s="139" t="s">
        <v>166</v>
      </c>
      <c r="E499" s="110"/>
      <c r="F499" s="152" t="str">
        <f>IF($C$507=0,"",IF(C499="[for completion]","",IF(C499="","",C499/$C$507)))</f>
        <v/>
      </c>
      <c r="G499" s="152" t="str">
        <f>IF($D$507=0,"",IF(D499="[for completion]","",IF(D499="","",D499/$D$507)))</f>
        <v/>
      </c>
    </row>
    <row r="500" spans="1:7" x14ac:dyDescent="0.25">
      <c r="A500" s="124" t="s">
        <v>2507</v>
      </c>
      <c r="B500" s="124" t="s">
        <v>984</v>
      </c>
      <c r="C500" s="139" t="s">
        <v>166</v>
      </c>
      <c r="D500" s="139" t="s">
        <v>166</v>
      </c>
      <c r="E500" s="110"/>
      <c r="F500" s="152" t="str">
        <f t="shared" ref="F500:F506" si="22">IF($C$507=0,"",IF(C500="[for completion]","",IF(C500="","",C500/$C$507)))</f>
        <v/>
      </c>
      <c r="G500" s="152" t="str">
        <f t="shared" ref="G500:G506" si="23">IF($D$507=0,"",IF(D500="[for completion]","",IF(D500="","",D500/$D$507)))</f>
        <v/>
      </c>
    </row>
    <row r="501" spans="1:7" x14ac:dyDescent="0.25">
      <c r="A501" s="124" t="s">
        <v>2508</v>
      </c>
      <c r="B501" s="124" t="s">
        <v>986</v>
      </c>
      <c r="C501" s="139" t="s">
        <v>166</v>
      </c>
      <c r="D501" s="139" t="s">
        <v>166</v>
      </c>
      <c r="E501" s="110"/>
      <c r="F501" s="152" t="str">
        <f t="shared" si="22"/>
        <v/>
      </c>
      <c r="G501" s="152" t="str">
        <f t="shared" si="23"/>
        <v/>
      </c>
    </row>
    <row r="502" spans="1:7" x14ac:dyDescent="0.25">
      <c r="A502" s="124" t="s">
        <v>2509</v>
      </c>
      <c r="B502" s="124" t="s">
        <v>988</v>
      </c>
      <c r="C502" s="139" t="s">
        <v>166</v>
      </c>
      <c r="D502" s="139" t="s">
        <v>166</v>
      </c>
      <c r="E502" s="110"/>
      <c r="F502" s="152" t="str">
        <f t="shared" si="22"/>
        <v/>
      </c>
      <c r="G502" s="152" t="str">
        <f t="shared" si="23"/>
        <v/>
      </c>
    </row>
    <row r="503" spans="1:7" x14ac:dyDescent="0.25">
      <c r="A503" s="124" t="s">
        <v>2510</v>
      </c>
      <c r="B503" s="124" t="s">
        <v>990</v>
      </c>
      <c r="C503" s="139" t="s">
        <v>166</v>
      </c>
      <c r="D503" s="139" t="s">
        <v>166</v>
      </c>
      <c r="E503" s="110"/>
      <c r="F503" s="152" t="str">
        <f t="shared" si="22"/>
        <v/>
      </c>
      <c r="G503" s="152" t="str">
        <f t="shared" si="23"/>
        <v/>
      </c>
    </row>
    <row r="504" spans="1:7" x14ac:dyDescent="0.25">
      <c r="A504" s="124" t="s">
        <v>2511</v>
      </c>
      <c r="B504" s="124" t="s">
        <v>992</v>
      </c>
      <c r="C504" s="139" t="s">
        <v>166</v>
      </c>
      <c r="D504" s="139" t="s">
        <v>166</v>
      </c>
      <c r="E504" s="110"/>
      <c r="F504" s="152" t="str">
        <f t="shared" si="22"/>
        <v/>
      </c>
      <c r="G504" s="152" t="str">
        <f t="shared" si="23"/>
        <v/>
      </c>
    </row>
    <row r="505" spans="1:7" x14ac:dyDescent="0.25">
      <c r="A505" s="124" t="s">
        <v>2512</v>
      </c>
      <c r="B505" s="124" t="s">
        <v>994</v>
      </c>
      <c r="C505" s="139" t="s">
        <v>166</v>
      </c>
      <c r="D505" s="139" t="s">
        <v>166</v>
      </c>
      <c r="E505" s="110"/>
      <c r="F505" s="152" t="str">
        <f t="shared" si="22"/>
        <v/>
      </c>
      <c r="G505" s="152" t="str">
        <f t="shared" si="23"/>
        <v/>
      </c>
    </row>
    <row r="506" spans="1:7" x14ac:dyDescent="0.25">
      <c r="A506" s="124" t="s">
        <v>2513</v>
      </c>
      <c r="B506" s="124" t="s">
        <v>996</v>
      </c>
      <c r="C506" s="139" t="s">
        <v>166</v>
      </c>
      <c r="D506" s="139" t="s">
        <v>166</v>
      </c>
      <c r="E506" s="110"/>
      <c r="F506" s="152" t="str">
        <f t="shared" si="22"/>
        <v/>
      </c>
      <c r="G506" s="152" t="str">
        <f t="shared" si="23"/>
        <v/>
      </c>
    </row>
    <row r="507" spans="1:7" x14ac:dyDescent="0.25">
      <c r="A507" s="124" t="s">
        <v>2514</v>
      </c>
      <c r="B507" s="154" t="s">
        <v>85</v>
      </c>
      <c r="C507" s="177">
        <f>SUM(C499:C506)</f>
        <v>0</v>
      </c>
      <c r="D507" s="204">
        <f>SUM(D499:D506)</f>
        <v>0</v>
      </c>
      <c r="E507" s="110"/>
      <c r="F507" s="224">
        <f>SUM(F499:F506)</f>
        <v>0</v>
      </c>
      <c r="G507" s="224">
        <f>SUM(G499:G506)</f>
        <v>0</v>
      </c>
    </row>
    <row r="508" spans="1:7" x14ac:dyDescent="0.25">
      <c r="A508" s="124" t="s">
        <v>2515</v>
      </c>
      <c r="B508" s="216" t="s">
        <v>999</v>
      </c>
      <c r="C508" s="139"/>
      <c r="D508" s="207"/>
      <c r="E508" s="110"/>
      <c r="F508" s="152" t="s">
        <v>1916</v>
      </c>
      <c r="G508" s="152" t="s">
        <v>1916</v>
      </c>
    </row>
    <row r="509" spans="1:7" x14ac:dyDescent="0.25">
      <c r="A509" s="124" t="s">
        <v>2516</v>
      </c>
      <c r="B509" s="216" t="s">
        <v>1001</v>
      </c>
      <c r="C509" s="139"/>
      <c r="D509" s="207"/>
      <c r="E509" s="110"/>
      <c r="F509" s="152" t="s">
        <v>1916</v>
      </c>
      <c r="G509" s="152" t="s">
        <v>1916</v>
      </c>
    </row>
    <row r="510" spans="1:7" x14ac:dyDescent="0.25">
      <c r="A510" s="124" t="s">
        <v>2517</v>
      </c>
      <c r="B510" s="216" t="s">
        <v>1003</v>
      </c>
      <c r="C510" s="139"/>
      <c r="D510" s="207"/>
      <c r="E510" s="110"/>
      <c r="F510" s="152" t="s">
        <v>1916</v>
      </c>
      <c r="G510" s="152" t="s">
        <v>1916</v>
      </c>
    </row>
    <row r="511" spans="1:7" x14ac:dyDescent="0.25">
      <c r="A511" s="124" t="s">
        <v>2518</v>
      </c>
      <c r="B511" s="216" t="s">
        <v>1005</v>
      </c>
      <c r="C511" s="139"/>
      <c r="D511" s="207"/>
      <c r="E511" s="110"/>
      <c r="F511" s="152" t="s">
        <v>1916</v>
      </c>
      <c r="G511" s="152" t="s">
        <v>1916</v>
      </c>
    </row>
    <row r="512" spans="1:7" x14ac:dyDescent="0.25">
      <c r="A512" s="124" t="s">
        <v>2519</v>
      </c>
      <c r="B512" s="216" t="s">
        <v>1007</v>
      </c>
      <c r="C512" s="139"/>
      <c r="D512" s="207"/>
      <c r="E512" s="110"/>
      <c r="F512" s="152" t="s">
        <v>1916</v>
      </c>
      <c r="G512" s="152" t="s">
        <v>1916</v>
      </c>
    </row>
    <row r="513" spans="1:7" x14ac:dyDescent="0.25">
      <c r="A513" s="124" t="s">
        <v>2520</v>
      </c>
      <c r="B513" s="216" t="s">
        <v>1009</v>
      </c>
      <c r="C513" s="139"/>
      <c r="D513" s="207"/>
      <c r="E513" s="110"/>
      <c r="F513" s="152" t="s">
        <v>1916</v>
      </c>
      <c r="G513" s="152" t="s">
        <v>1916</v>
      </c>
    </row>
    <row r="514" spans="1:7" x14ac:dyDescent="0.25">
      <c r="A514" s="124" t="s">
        <v>2521</v>
      </c>
      <c r="B514" s="157"/>
      <c r="C514" s="110"/>
      <c r="D514" s="110"/>
      <c r="E514" s="110"/>
      <c r="F514" s="239"/>
      <c r="G514" s="239"/>
    </row>
    <row r="515" spans="1:7" x14ac:dyDescent="0.25">
      <c r="A515" s="124" t="s">
        <v>2522</v>
      </c>
      <c r="B515" s="157"/>
      <c r="C515" s="110"/>
      <c r="D515" s="110"/>
      <c r="E515" s="110"/>
      <c r="F515" s="239"/>
      <c r="G515" s="239"/>
    </row>
    <row r="516" spans="1:7" x14ac:dyDescent="0.25">
      <c r="A516" s="124" t="s">
        <v>2523</v>
      </c>
      <c r="B516" s="157"/>
      <c r="C516" s="110"/>
      <c r="D516" s="110"/>
      <c r="E516" s="110"/>
      <c r="F516" s="239"/>
      <c r="G516" s="230"/>
    </row>
    <row r="517" spans="1:7" x14ac:dyDescent="0.25">
      <c r="A517" s="134"/>
      <c r="B517" s="134" t="s">
        <v>1303</v>
      </c>
      <c r="C517" s="134" t="s">
        <v>1304</v>
      </c>
      <c r="D517" s="134"/>
      <c r="E517" s="134"/>
      <c r="F517" s="134"/>
      <c r="G517" s="134"/>
    </row>
    <row r="518" spans="1:7" x14ac:dyDescent="0.25">
      <c r="A518" s="124" t="s">
        <v>2524</v>
      </c>
      <c r="B518" s="138" t="s">
        <v>1306</v>
      </c>
      <c r="C518" s="144" t="s">
        <v>166</v>
      </c>
      <c r="D518" s="144"/>
      <c r="E518" s="110"/>
      <c r="F518" s="110"/>
      <c r="G518" s="110"/>
    </row>
    <row r="519" spans="1:7" x14ac:dyDescent="0.25">
      <c r="A519" s="124" t="s">
        <v>2525</v>
      </c>
      <c r="B519" s="138" t="s">
        <v>1308</v>
      </c>
      <c r="C519" s="144" t="s">
        <v>166</v>
      </c>
      <c r="D519" s="144"/>
      <c r="E519" s="110"/>
      <c r="F519" s="110"/>
      <c r="G519" s="110"/>
    </row>
    <row r="520" spans="1:7" x14ac:dyDescent="0.25">
      <c r="A520" s="124" t="s">
        <v>2526</v>
      </c>
      <c r="B520" s="138" t="s">
        <v>1310</v>
      </c>
      <c r="C520" s="144" t="s">
        <v>166</v>
      </c>
      <c r="D520" s="144"/>
      <c r="E520" s="110"/>
      <c r="F520" s="110"/>
      <c r="G520" s="110"/>
    </row>
    <row r="521" spans="1:7" x14ac:dyDescent="0.25">
      <c r="A521" s="124" t="s">
        <v>2527</v>
      </c>
      <c r="B521" s="138" t="s">
        <v>1312</v>
      </c>
      <c r="C521" s="144" t="s">
        <v>166</v>
      </c>
      <c r="D521" s="144"/>
      <c r="E521" s="110"/>
      <c r="F521" s="110"/>
      <c r="G521" s="110"/>
    </row>
    <row r="522" spans="1:7" x14ac:dyDescent="0.25">
      <c r="A522" s="124" t="s">
        <v>2528</v>
      </c>
      <c r="B522" s="138" t="s">
        <v>1314</v>
      </c>
      <c r="C522" s="144" t="s">
        <v>166</v>
      </c>
      <c r="D522" s="144"/>
      <c r="E522" s="110"/>
      <c r="F522" s="110"/>
      <c r="G522" s="110"/>
    </row>
    <row r="523" spans="1:7" x14ac:dyDescent="0.25">
      <c r="A523" s="124" t="s">
        <v>2529</v>
      </c>
      <c r="B523" s="138" t="s">
        <v>1316</v>
      </c>
      <c r="C523" s="144" t="s">
        <v>166</v>
      </c>
      <c r="D523" s="144"/>
      <c r="E523" s="110"/>
      <c r="F523" s="110"/>
      <c r="G523" s="110"/>
    </row>
    <row r="524" spans="1:7" x14ac:dyDescent="0.25">
      <c r="A524" s="124" t="s">
        <v>2530</v>
      </c>
      <c r="B524" s="138" t="s">
        <v>1318</v>
      </c>
      <c r="C524" s="144" t="s">
        <v>166</v>
      </c>
      <c r="D524" s="144"/>
      <c r="E524" s="110"/>
      <c r="F524" s="110"/>
      <c r="G524" s="110"/>
    </row>
    <row r="525" spans="1:7" x14ac:dyDescent="0.25">
      <c r="A525" s="124" t="s">
        <v>2531</v>
      </c>
      <c r="B525" s="138" t="s">
        <v>1320</v>
      </c>
      <c r="C525" s="144" t="s">
        <v>166</v>
      </c>
      <c r="D525" s="144"/>
      <c r="E525" s="110"/>
      <c r="F525" s="110"/>
      <c r="G525" s="110"/>
    </row>
    <row r="526" spans="1:7" x14ac:dyDescent="0.25">
      <c r="A526" s="124" t="s">
        <v>2532</v>
      </c>
      <c r="B526" s="138" t="s">
        <v>1322</v>
      </c>
      <c r="C526" s="144" t="s">
        <v>166</v>
      </c>
      <c r="D526" s="144"/>
      <c r="E526" s="110"/>
      <c r="F526" s="110"/>
      <c r="G526" s="110"/>
    </row>
    <row r="527" spans="1:7" x14ac:dyDescent="0.25">
      <c r="A527" s="124" t="s">
        <v>2533</v>
      </c>
      <c r="B527" s="138" t="s">
        <v>1324</v>
      </c>
      <c r="C527" s="144" t="s">
        <v>166</v>
      </c>
      <c r="D527" s="144"/>
      <c r="E527" s="110"/>
      <c r="F527" s="110"/>
      <c r="G527" s="110"/>
    </row>
    <row r="528" spans="1:7" x14ac:dyDescent="0.25">
      <c r="A528" s="124" t="s">
        <v>2534</v>
      </c>
      <c r="B528" s="138" t="s">
        <v>1326</v>
      </c>
      <c r="C528" s="144" t="s">
        <v>166</v>
      </c>
      <c r="D528" s="144"/>
      <c r="E528" s="110"/>
      <c r="F528" s="110"/>
      <c r="G528" s="110"/>
    </row>
    <row r="529" spans="1:7" x14ac:dyDescent="0.25">
      <c r="A529" s="124" t="s">
        <v>2535</v>
      </c>
      <c r="B529" s="138" t="s">
        <v>1328</v>
      </c>
      <c r="C529" s="144" t="s">
        <v>166</v>
      </c>
      <c r="D529" s="144"/>
      <c r="E529" s="110"/>
      <c r="F529" s="110"/>
      <c r="G529" s="110"/>
    </row>
    <row r="530" spans="1:7" x14ac:dyDescent="0.25">
      <c r="A530" s="124" t="s">
        <v>2536</v>
      </c>
      <c r="B530" s="138" t="s">
        <v>83</v>
      </c>
      <c r="C530" s="144" t="s">
        <v>166</v>
      </c>
      <c r="D530" s="144"/>
      <c r="E530" s="110"/>
      <c r="F530" s="110"/>
      <c r="G530" s="110"/>
    </row>
    <row r="531" spans="1:7" x14ac:dyDescent="0.25">
      <c r="A531" s="124" t="s">
        <v>2537</v>
      </c>
      <c r="B531" s="216" t="s">
        <v>1331</v>
      </c>
      <c r="C531" s="144"/>
      <c r="D531" s="126"/>
      <c r="E531" s="110"/>
      <c r="F531" s="110"/>
      <c r="G531" s="110"/>
    </row>
    <row r="532" spans="1:7" x14ac:dyDescent="0.25">
      <c r="A532" s="124" t="s">
        <v>2538</v>
      </c>
      <c r="B532" s="211" t="s">
        <v>87</v>
      </c>
      <c r="C532" s="144"/>
      <c r="D532" s="126"/>
      <c r="E532" s="110"/>
      <c r="F532" s="110"/>
      <c r="G532" s="110"/>
    </row>
    <row r="533" spans="1:7" x14ac:dyDescent="0.25">
      <c r="A533" s="124" t="s">
        <v>2539</v>
      </c>
      <c r="B533" s="211" t="s">
        <v>87</v>
      </c>
      <c r="C533" s="144"/>
      <c r="D533" s="126"/>
      <c r="E533" s="110"/>
      <c r="F533" s="110"/>
      <c r="G533" s="110"/>
    </row>
    <row r="534" spans="1:7" x14ac:dyDescent="0.25">
      <c r="A534" s="124" t="s">
        <v>2540</v>
      </c>
      <c r="B534" s="211" t="s">
        <v>87</v>
      </c>
      <c r="C534" s="144"/>
      <c r="D534" s="126"/>
      <c r="E534" s="110"/>
      <c r="F534" s="110"/>
      <c r="G534" s="110"/>
    </row>
    <row r="535" spans="1:7" x14ac:dyDescent="0.25">
      <c r="A535" s="124" t="s">
        <v>2541</v>
      </c>
      <c r="B535" s="211" t="s">
        <v>87</v>
      </c>
      <c r="C535" s="144"/>
      <c r="D535" s="126"/>
      <c r="E535" s="110"/>
      <c r="F535" s="110"/>
      <c r="G535" s="110"/>
    </row>
    <row r="536" spans="1:7" x14ac:dyDescent="0.25">
      <c r="A536" s="124" t="s">
        <v>2542</v>
      </c>
      <c r="B536" s="211" t="s">
        <v>87</v>
      </c>
      <c r="C536" s="144"/>
      <c r="D536" s="126"/>
      <c r="E536" s="110"/>
      <c r="F536" s="110"/>
      <c r="G536" s="110"/>
    </row>
    <row r="537" spans="1:7" x14ac:dyDescent="0.25">
      <c r="A537" s="124" t="s">
        <v>2543</v>
      </c>
      <c r="B537" s="211" t="s">
        <v>87</v>
      </c>
      <c r="C537" s="144"/>
      <c r="D537" s="126"/>
      <c r="E537" s="110"/>
      <c r="F537" s="110"/>
      <c r="G537" s="110"/>
    </row>
    <row r="538" spans="1:7" x14ac:dyDescent="0.25">
      <c r="A538" s="124" t="s">
        <v>2544</v>
      </c>
      <c r="B538" s="211" t="s">
        <v>87</v>
      </c>
      <c r="C538" s="144"/>
      <c r="D538" s="126"/>
      <c r="E538" s="110"/>
      <c r="F538" s="110"/>
      <c r="G538" s="110"/>
    </row>
    <row r="539" spans="1:7" x14ac:dyDescent="0.25">
      <c r="A539" s="124" t="s">
        <v>2545</v>
      </c>
      <c r="B539" s="211" t="s">
        <v>87</v>
      </c>
      <c r="C539" s="144"/>
      <c r="D539" s="126"/>
      <c r="E539" s="110"/>
      <c r="F539" s="110"/>
      <c r="G539" s="110"/>
    </row>
    <row r="540" spans="1:7" x14ac:dyDescent="0.25">
      <c r="A540" s="124" t="s">
        <v>2546</v>
      </c>
      <c r="B540" s="211" t="s">
        <v>87</v>
      </c>
      <c r="C540" s="144"/>
      <c r="D540" s="126"/>
      <c r="E540" s="110"/>
      <c r="F540" s="110"/>
      <c r="G540" s="110"/>
    </row>
    <row r="541" spans="1:7" x14ac:dyDescent="0.25">
      <c r="A541" s="124" t="s">
        <v>2547</v>
      </c>
      <c r="B541" s="211" t="s">
        <v>87</v>
      </c>
      <c r="C541" s="144"/>
      <c r="D541" s="126"/>
      <c r="E541" s="110"/>
      <c r="F541" s="110"/>
      <c r="G541" s="110"/>
    </row>
    <row r="542" spans="1:7" x14ac:dyDescent="0.25">
      <c r="A542" s="124" t="s">
        <v>2548</v>
      </c>
      <c r="B542" s="211" t="s">
        <v>87</v>
      </c>
      <c r="C542" s="144"/>
      <c r="D542" s="126"/>
      <c r="E542" s="110"/>
      <c r="F542" s="110"/>
      <c r="G542" s="107"/>
    </row>
    <row r="543" spans="1:7" x14ac:dyDescent="0.25">
      <c r="A543" s="124" t="s">
        <v>2549</v>
      </c>
      <c r="B543" s="211" t="s">
        <v>87</v>
      </c>
      <c r="C543" s="144"/>
      <c r="D543" s="126"/>
      <c r="E543" s="110"/>
      <c r="F543" s="110"/>
      <c r="G543" s="107"/>
    </row>
    <row r="544" spans="1:7" x14ac:dyDescent="0.25">
      <c r="A544" s="124" t="s">
        <v>2550</v>
      </c>
      <c r="B544" s="211" t="s">
        <v>87</v>
      </c>
      <c r="C544" s="144"/>
      <c r="D544" s="126"/>
      <c r="E544" s="110"/>
      <c r="F544" s="110"/>
      <c r="G544" s="107"/>
    </row>
    <row r="545" spans="1:7" x14ac:dyDescent="0.25">
      <c r="A545" s="134"/>
      <c r="B545" s="134" t="s">
        <v>2551</v>
      </c>
      <c r="C545" s="134" t="s">
        <v>46</v>
      </c>
      <c r="D545" s="134" t="s">
        <v>1346</v>
      </c>
      <c r="E545" s="134"/>
      <c r="F545" s="134" t="s">
        <v>727</v>
      </c>
      <c r="G545" s="134" t="s">
        <v>1347</v>
      </c>
    </row>
    <row r="546" spans="1:7" x14ac:dyDescent="0.25">
      <c r="A546" s="124" t="s">
        <v>2552</v>
      </c>
      <c r="B546" s="191" t="s">
        <v>1075</v>
      </c>
      <c r="C546" s="126" t="s">
        <v>166</v>
      </c>
      <c r="D546" s="126" t="s">
        <v>166</v>
      </c>
      <c r="E546" s="116"/>
      <c r="F546" s="152" t="str">
        <f>IF($C$564=0,"",IF(C546="[for completion]","",IF(C546="","",C546/$C$564)))</f>
        <v/>
      </c>
      <c r="G546" s="152" t="str">
        <f>IF($D$564=0,"",IF(D546="[for completion]","",IF(D546="","",D546/$D$564)))</f>
        <v/>
      </c>
    </row>
    <row r="547" spans="1:7" x14ac:dyDescent="0.25">
      <c r="A547" s="124" t="s">
        <v>2553</v>
      </c>
      <c r="B547" s="191" t="s">
        <v>1075</v>
      </c>
      <c r="C547" s="126" t="s">
        <v>166</v>
      </c>
      <c r="D547" s="126" t="s">
        <v>166</v>
      </c>
      <c r="E547" s="116"/>
      <c r="F547" s="152" t="str">
        <f t="shared" ref="F547:F563" si="24">IF($C$564=0,"",IF(C547="[for completion]","",IF(C547="","",C547/$C$564)))</f>
        <v/>
      </c>
      <c r="G547" s="152" t="str">
        <f t="shared" ref="G547:G563" si="25">IF($D$564=0,"",IF(D547="[for completion]","",IF(D547="","",D547/$D$564)))</f>
        <v/>
      </c>
    </row>
    <row r="548" spans="1:7" x14ac:dyDescent="0.25">
      <c r="A548" s="124" t="s">
        <v>2554</v>
      </c>
      <c r="B548" s="191" t="s">
        <v>1075</v>
      </c>
      <c r="C548" s="126" t="s">
        <v>166</v>
      </c>
      <c r="D548" s="126" t="s">
        <v>166</v>
      </c>
      <c r="E548" s="116"/>
      <c r="F548" s="152" t="str">
        <f t="shared" si="24"/>
        <v/>
      </c>
      <c r="G548" s="152" t="str">
        <f t="shared" si="25"/>
        <v/>
      </c>
    </row>
    <row r="549" spans="1:7" x14ac:dyDescent="0.25">
      <c r="A549" s="124" t="s">
        <v>2555</v>
      </c>
      <c r="B549" s="191" t="s">
        <v>1075</v>
      </c>
      <c r="C549" s="126" t="s">
        <v>166</v>
      </c>
      <c r="D549" s="126" t="s">
        <v>166</v>
      </c>
      <c r="E549" s="116"/>
      <c r="F549" s="152" t="str">
        <f t="shared" si="24"/>
        <v/>
      </c>
      <c r="G549" s="152" t="str">
        <f t="shared" si="25"/>
        <v/>
      </c>
    </row>
    <row r="550" spans="1:7" x14ac:dyDescent="0.25">
      <c r="A550" s="124" t="s">
        <v>2556</v>
      </c>
      <c r="B550" s="191" t="s">
        <v>1075</v>
      </c>
      <c r="C550" s="126" t="s">
        <v>166</v>
      </c>
      <c r="D550" s="126" t="s">
        <v>166</v>
      </c>
      <c r="E550" s="116"/>
      <c r="F550" s="152" t="str">
        <f t="shared" si="24"/>
        <v/>
      </c>
      <c r="G550" s="152" t="str">
        <f t="shared" si="25"/>
        <v/>
      </c>
    </row>
    <row r="551" spans="1:7" x14ac:dyDescent="0.25">
      <c r="A551" s="124" t="s">
        <v>2557</v>
      </c>
      <c r="B551" s="191" t="s">
        <v>1075</v>
      </c>
      <c r="C551" s="126" t="s">
        <v>166</v>
      </c>
      <c r="D551" s="126" t="s">
        <v>166</v>
      </c>
      <c r="E551" s="116"/>
      <c r="F551" s="152" t="str">
        <f t="shared" si="24"/>
        <v/>
      </c>
      <c r="G551" s="152" t="str">
        <f t="shared" si="25"/>
        <v/>
      </c>
    </row>
    <row r="552" spans="1:7" x14ac:dyDescent="0.25">
      <c r="A552" s="124" t="s">
        <v>2558</v>
      </c>
      <c r="B552" s="191" t="s">
        <v>1075</v>
      </c>
      <c r="C552" s="126" t="s">
        <v>166</v>
      </c>
      <c r="D552" s="126" t="s">
        <v>166</v>
      </c>
      <c r="E552" s="116"/>
      <c r="F552" s="152" t="str">
        <f t="shared" si="24"/>
        <v/>
      </c>
      <c r="G552" s="152" t="str">
        <f t="shared" si="25"/>
        <v/>
      </c>
    </row>
    <row r="553" spans="1:7" x14ac:dyDescent="0.25">
      <c r="A553" s="124" t="s">
        <v>2559</v>
      </c>
      <c r="B553" s="191" t="s">
        <v>1075</v>
      </c>
      <c r="C553" s="126" t="s">
        <v>166</v>
      </c>
      <c r="D553" s="126" t="s">
        <v>166</v>
      </c>
      <c r="E553" s="116"/>
      <c r="F553" s="152" t="str">
        <f t="shared" si="24"/>
        <v/>
      </c>
      <c r="G553" s="152" t="str">
        <f t="shared" si="25"/>
        <v/>
      </c>
    </row>
    <row r="554" spans="1:7" x14ac:dyDescent="0.25">
      <c r="A554" s="124" t="s">
        <v>2560</v>
      </c>
      <c r="B554" s="191" t="s">
        <v>1075</v>
      </c>
      <c r="C554" s="126" t="s">
        <v>166</v>
      </c>
      <c r="D554" s="126" t="s">
        <v>166</v>
      </c>
      <c r="E554" s="116"/>
      <c r="F554" s="152" t="str">
        <f t="shared" si="24"/>
        <v/>
      </c>
      <c r="G554" s="152" t="str">
        <f t="shared" si="25"/>
        <v/>
      </c>
    </row>
    <row r="555" spans="1:7" x14ac:dyDescent="0.25">
      <c r="A555" s="124" t="s">
        <v>2561</v>
      </c>
      <c r="B555" s="191" t="s">
        <v>1075</v>
      </c>
      <c r="C555" s="126" t="s">
        <v>166</v>
      </c>
      <c r="D555" s="126" t="s">
        <v>166</v>
      </c>
      <c r="E555" s="116"/>
      <c r="F555" s="152" t="str">
        <f t="shared" si="24"/>
        <v/>
      </c>
      <c r="G555" s="152" t="str">
        <f t="shared" si="25"/>
        <v/>
      </c>
    </row>
    <row r="556" spans="1:7" x14ac:dyDescent="0.25">
      <c r="A556" s="124" t="s">
        <v>2562</v>
      </c>
      <c r="B556" s="191" t="s">
        <v>1075</v>
      </c>
      <c r="C556" s="126" t="s">
        <v>166</v>
      </c>
      <c r="D556" s="126" t="s">
        <v>166</v>
      </c>
      <c r="E556" s="116"/>
      <c r="F556" s="152" t="str">
        <f t="shared" si="24"/>
        <v/>
      </c>
      <c r="G556" s="152" t="str">
        <f t="shared" si="25"/>
        <v/>
      </c>
    </row>
    <row r="557" spans="1:7" x14ac:dyDescent="0.25">
      <c r="A557" s="124" t="s">
        <v>2563</v>
      </c>
      <c r="B557" s="191" t="s">
        <v>1075</v>
      </c>
      <c r="C557" s="126" t="s">
        <v>166</v>
      </c>
      <c r="D557" s="126" t="s">
        <v>166</v>
      </c>
      <c r="E557" s="116"/>
      <c r="F557" s="152" t="str">
        <f t="shared" si="24"/>
        <v/>
      </c>
      <c r="G557" s="152" t="str">
        <f t="shared" si="25"/>
        <v/>
      </c>
    </row>
    <row r="558" spans="1:7" x14ac:dyDescent="0.25">
      <c r="A558" s="124" t="s">
        <v>2564</v>
      </c>
      <c r="B558" s="191" t="s">
        <v>1075</v>
      </c>
      <c r="C558" s="126" t="s">
        <v>166</v>
      </c>
      <c r="D558" s="126" t="s">
        <v>166</v>
      </c>
      <c r="E558" s="116"/>
      <c r="F558" s="152" t="str">
        <f t="shared" si="24"/>
        <v/>
      </c>
      <c r="G558" s="152" t="str">
        <f t="shared" si="25"/>
        <v/>
      </c>
    </row>
    <row r="559" spans="1:7" x14ac:dyDescent="0.25">
      <c r="A559" s="124" t="s">
        <v>2565</v>
      </c>
      <c r="B559" s="191" t="s">
        <v>1075</v>
      </c>
      <c r="C559" s="126" t="s">
        <v>166</v>
      </c>
      <c r="D559" s="126" t="s">
        <v>166</v>
      </c>
      <c r="E559" s="116"/>
      <c r="F559" s="152" t="str">
        <f t="shared" si="24"/>
        <v/>
      </c>
      <c r="G559" s="152" t="str">
        <f t="shared" si="25"/>
        <v/>
      </c>
    </row>
    <row r="560" spans="1:7" x14ac:dyDescent="0.25">
      <c r="A560" s="124" t="s">
        <v>2566</v>
      </c>
      <c r="B560" s="191" t="s">
        <v>1075</v>
      </c>
      <c r="C560" s="126" t="s">
        <v>166</v>
      </c>
      <c r="D560" s="126" t="s">
        <v>166</v>
      </c>
      <c r="E560" s="116"/>
      <c r="F560" s="152" t="str">
        <f t="shared" si="24"/>
        <v/>
      </c>
      <c r="G560" s="152" t="str">
        <f t="shared" si="25"/>
        <v/>
      </c>
    </row>
    <row r="561" spans="1:7" x14ac:dyDescent="0.25">
      <c r="A561" s="124" t="s">
        <v>2567</v>
      </c>
      <c r="B561" s="191" t="s">
        <v>1075</v>
      </c>
      <c r="C561" s="126" t="s">
        <v>166</v>
      </c>
      <c r="D561" s="126" t="s">
        <v>166</v>
      </c>
      <c r="E561" s="116"/>
      <c r="F561" s="152" t="str">
        <f t="shared" si="24"/>
        <v/>
      </c>
      <c r="G561" s="152" t="str">
        <f t="shared" si="25"/>
        <v/>
      </c>
    </row>
    <row r="562" spans="1:7" x14ac:dyDescent="0.25">
      <c r="A562" s="124" t="s">
        <v>2568</v>
      </c>
      <c r="B562" s="191" t="s">
        <v>1075</v>
      </c>
      <c r="C562" s="126" t="s">
        <v>166</v>
      </c>
      <c r="D562" s="126" t="s">
        <v>166</v>
      </c>
      <c r="E562" s="116"/>
      <c r="F562" s="152" t="str">
        <f t="shared" si="24"/>
        <v/>
      </c>
      <c r="G562" s="152" t="str">
        <f t="shared" si="25"/>
        <v/>
      </c>
    </row>
    <row r="563" spans="1:7" x14ac:dyDescent="0.25">
      <c r="A563" s="124" t="s">
        <v>2569</v>
      </c>
      <c r="B563" s="138" t="s">
        <v>1093</v>
      </c>
      <c r="C563" s="126" t="s">
        <v>166</v>
      </c>
      <c r="D563" s="126" t="s">
        <v>166</v>
      </c>
      <c r="E563" s="116"/>
      <c r="F563" s="152" t="str">
        <f t="shared" si="24"/>
        <v/>
      </c>
      <c r="G563" s="152" t="str">
        <f t="shared" si="25"/>
        <v/>
      </c>
    </row>
    <row r="564" spans="1:7" x14ac:dyDescent="0.25">
      <c r="A564" s="124" t="s">
        <v>2570</v>
      </c>
      <c r="B564" s="138" t="s">
        <v>85</v>
      </c>
      <c r="C564" s="177">
        <f>SUM(C546:C563)</f>
        <v>0</v>
      </c>
      <c r="D564" s="215">
        <f>SUM(D546:D563)</f>
        <v>0</v>
      </c>
      <c r="E564" s="116"/>
      <c r="F564" s="224">
        <f>SUM(F546:F563)</f>
        <v>0</v>
      </c>
      <c r="G564" s="224">
        <f>SUM(G546:G563)</f>
        <v>0</v>
      </c>
    </row>
    <row r="565" spans="1:7" x14ac:dyDescent="0.25">
      <c r="A565" s="124" t="s">
        <v>2571</v>
      </c>
      <c r="B565" s="130"/>
      <c r="C565" s="110"/>
      <c r="D565" s="110"/>
      <c r="E565" s="116"/>
      <c r="F565" s="116"/>
      <c r="G565" s="116"/>
    </row>
    <row r="566" spans="1:7" x14ac:dyDescent="0.25">
      <c r="A566" s="124" t="s">
        <v>2572</v>
      </c>
      <c r="B566" s="130"/>
      <c r="C566" s="110"/>
      <c r="D566" s="110"/>
      <c r="E566" s="116"/>
      <c r="F566" s="116"/>
      <c r="G566" s="116"/>
    </row>
    <row r="567" spans="1:7" x14ac:dyDescent="0.25">
      <c r="A567" s="124" t="s">
        <v>2573</v>
      </c>
      <c r="B567" s="130"/>
      <c r="C567" s="110"/>
      <c r="D567" s="110"/>
      <c r="E567" s="116"/>
      <c r="F567" s="116"/>
      <c r="G567" s="116"/>
    </row>
    <row r="568" spans="1:7" x14ac:dyDescent="0.25">
      <c r="A568" s="134"/>
      <c r="B568" s="134" t="s">
        <v>2574</v>
      </c>
      <c r="C568" s="134" t="s">
        <v>46</v>
      </c>
      <c r="D568" s="134" t="s">
        <v>1346</v>
      </c>
      <c r="E568" s="134"/>
      <c r="F568" s="134" t="s">
        <v>727</v>
      </c>
      <c r="G568" s="134" t="s">
        <v>2575</v>
      </c>
    </row>
    <row r="569" spans="1:7" x14ac:dyDescent="0.25">
      <c r="A569" s="124" t="s">
        <v>2576</v>
      </c>
      <c r="B569" s="191" t="s">
        <v>1075</v>
      </c>
      <c r="C569" s="139" t="s">
        <v>166</v>
      </c>
      <c r="D569" s="207" t="s">
        <v>166</v>
      </c>
      <c r="E569" s="116"/>
      <c r="F569" s="152" t="str">
        <f>IF($C$587=0,"",IF(C569="[for completion]","",IF(C569="","",C569/$C$587)))</f>
        <v/>
      </c>
      <c r="G569" s="152" t="str">
        <f>IF($D$587=0,"",IF(D569="[for completion]","",IF(D569="","",D569/$D$587)))</f>
        <v/>
      </c>
    </row>
    <row r="570" spans="1:7" x14ac:dyDescent="0.25">
      <c r="A570" s="124" t="s">
        <v>2577</v>
      </c>
      <c r="B570" s="191" t="s">
        <v>1075</v>
      </c>
      <c r="C570" s="139" t="s">
        <v>166</v>
      </c>
      <c r="D570" s="207" t="s">
        <v>166</v>
      </c>
      <c r="E570" s="116"/>
      <c r="F570" s="152" t="str">
        <f t="shared" ref="F570:F586" si="26">IF($C$587=0,"",IF(C570="[for completion]","",IF(C570="","",C570/$C$587)))</f>
        <v/>
      </c>
      <c r="G570" s="152" t="str">
        <f t="shared" ref="G570:G586" si="27">IF($D$587=0,"",IF(D570="[for completion]","",IF(D570="","",D570/$D$587)))</f>
        <v/>
      </c>
    </row>
    <row r="571" spans="1:7" x14ac:dyDescent="0.25">
      <c r="A571" s="124" t="s">
        <v>2578</v>
      </c>
      <c r="B571" s="191" t="s">
        <v>1075</v>
      </c>
      <c r="C571" s="139" t="s">
        <v>166</v>
      </c>
      <c r="D571" s="207" t="s">
        <v>166</v>
      </c>
      <c r="E571" s="116"/>
      <c r="F571" s="152" t="str">
        <f t="shared" si="26"/>
        <v/>
      </c>
      <c r="G571" s="152" t="str">
        <f t="shared" si="27"/>
        <v/>
      </c>
    </row>
    <row r="572" spans="1:7" x14ac:dyDescent="0.25">
      <c r="A572" s="124" t="s">
        <v>2579</v>
      </c>
      <c r="B572" s="191" t="s">
        <v>1075</v>
      </c>
      <c r="C572" s="139" t="s">
        <v>166</v>
      </c>
      <c r="D572" s="207" t="s">
        <v>166</v>
      </c>
      <c r="E572" s="116"/>
      <c r="F572" s="152" t="str">
        <f t="shared" si="26"/>
        <v/>
      </c>
      <c r="G572" s="152" t="str">
        <f t="shared" si="27"/>
        <v/>
      </c>
    </row>
    <row r="573" spans="1:7" x14ac:dyDescent="0.25">
      <c r="A573" s="124" t="s">
        <v>2580</v>
      </c>
      <c r="B573" s="191" t="s">
        <v>1075</v>
      </c>
      <c r="C573" s="139" t="s">
        <v>166</v>
      </c>
      <c r="D573" s="207" t="s">
        <v>166</v>
      </c>
      <c r="E573" s="116"/>
      <c r="F573" s="152" t="str">
        <f t="shared" si="26"/>
        <v/>
      </c>
      <c r="G573" s="152" t="str">
        <f t="shared" si="27"/>
        <v/>
      </c>
    </row>
    <row r="574" spans="1:7" x14ac:dyDescent="0.25">
      <c r="A574" s="124" t="s">
        <v>2581</v>
      </c>
      <c r="B574" s="191" t="s">
        <v>1075</v>
      </c>
      <c r="C574" s="139" t="s">
        <v>166</v>
      </c>
      <c r="D574" s="207" t="s">
        <v>166</v>
      </c>
      <c r="E574" s="116"/>
      <c r="F574" s="152" t="str">
        <f t="shared" si="26"/>
        <v/>
      </c>
      <c r="G574" s="152" t="str">
        <f t="shared" si="27"/>
        <v/>
      </c>
    </row>
    <row r="575" spans="1:7" x14ac:dyDescent="0.25">
      <c r="A575" s="124" t="s">
        <v>2582</v>
      </c>
      <c r="B575" s="191" t="s">
        <v>1075</v>
      </c>
      <c r="C575" s="139" t="s">
        <v>166</v>
      </c>
      <c r="D575" s="207" t="s">
        <v>166</v>
      </c>
      <c r="E575" s="116"/>
      <c r="F575" s="152" t="str">
        <f t="shared" si="26"/>
        <v/>
      </c>
      <c r="G575" s="152" t="str">
        <f t="shared" si="27"/>
        <v/>
      </c>
    </row>
    <row r="576" spans="1:7" x14ac:dyDescent="0.25">
      <c r="A576" s="124" t="s">
        <v>2583</v>
      </c>
      <c r="B576" s="191" t="s">
        <v>1075</v>
      </c>
      <c r="C576" s="139" t="s">
        <v>166</v>
      </c>
      <c r="D576" s="207" t="s">
        <v>166</v>
      </c>
      <c r="E576" s="116"/>
      <c r="F576" s="152" t="str">
        <f t="shared" si="26"/>
        <v/>
      </c>
      <c r="G576" s="152" t="str">
        <f t="shared" si="27"/>
        <v/>
      </c>
    </row>
    <row r="577" spans="1:7" x14ac:dyDescent="0.25">
      <c r="A577" s="124" t="s">
        <v>2584</v>
      </c>
      <c r="B577" s="191" t="s">
        <v>1075</v>
      </c>
      <c r="C577" s="139" t="s">
        <v>166</v>
      </c>
      <c r="D577" s="207" t="s">
        <v>166</v>
      </c>
      <c r="E577" s="116"/>
      <c r="F577" s="152" t="str">
        <f t="shared" si="26"/>
        <v/>
      </c>
      <c r="G577" s="152" t="str">
        <f t="shared" si="27"/>
        <v/>
      </c>
    </row>
    <row r="578" spans="1:7" x14ac:dyDescent="0.25">
      <c r="A578" s="124" t="s">
        <v>2585</v>
      </c>
      <c r="B578" s="191" t="s">
        <v>1075</v>
      </c>
      <c r="C578" s="139" t="s">
        <v>166</v>
      </c>
      <c r="D578" s="207" t="s">
        <v>166</v>
      </c>
      <c r="E578" s="116"/>
      <c r="F578" s="152" t="str">
        <f t="shared" si="26"/>
        <v/>
      </c>
      <c r="G578" s="152" t="str">
        <f t="shared" si="27"/>
        <v/>
      </c>
    </row>
    <row r="579" spans="1:7" x14ac:dyDescent="0.25">
      <c r="A579" s="124" t="s">
        <v>2586</v>
      </c>
      <c r="B579" s="191" t="s">
        <v>1075</v>
      </c>
      <c r="C579" s="139" t="s">
        <v>166</v>
      </c>
      <c r="D579" s="207" t="s">
        <v>166</v>
      </c>
      <c r="E579" s="116"/>
      <c r="F579" s="152" t="str">
        <f t="shared" si="26"/>
        <v/>
      </c>
      <c r="G579" s="152" t="str">
        <f t="shared" si="27"/>
        <v/>
      </c>
    </row>
    <row r="580" spans="1:7" x14ac:dyDescent="0.25">
      <c r="A580" s="124" t="s">
        <v>2587</v>
      </c>
      <c r="B580" s="191" t="s">
        <v>1075</v>
      </c>
      <c r="C580" s="139" t="s">
        <v>166</v>
      </c>
      <c r="D580" s="207" t="s">
        <v>166</v>
      </c>
      <c r="E580" s="116"/>
      <c r="F580" s="152" t="str">
        <f t="shared" si="26"/>
        <v/>
      </c>
      <c r="G580" s="152" t="str">
        <f t="shared" si="27"/>
        <v/>
      </c>
    </row>
    <row r="581" spans="1:7" x14ac:dyDescent="0.25">
      <c r="A581" s="124" t="s">
        <v>2588</v>
      </c>
      <c r="B581" s="191" t="s">
        <v>1075</v>
      </c>
      <c r="C581" s="139" t="s">
        <v>166</v>
      </c>
      <c r="D581" s="207" t="s">
        <v>166</v>
      </c>
      <c r="E581" s="116"/>
      <c r="F581" s="152" t="str">
        <f t="shared" si="26"/>
        <v/>
      </c>
      <c r="G581" s="152" t="str">
        <f t="shared" si="27"/>
        <v/>
      </c>
    </row>
    <row r="582" spans="1:7" x14ac:dyDescent="0.25">
      <c r="A582" s="124" t="s">
        <v>2589</v>
      </c>
      <c r="B582" s="191" t="s">
        <v>1075</v>
      </c>
      <c r="C582" s="139" t="s">
        <v>166</v>
      </c>
      <c r="D582" s="207" t="s">
        <v>166</v>
      </c>
      <c r="E582" s="116"/>
      <c r="F582" s="152" t="str">
        <f t="shared" si="26"/>
        <v/>
      </c>
      <c r="G582" s="152" t="str">
        <f t="shared" si="27"/>
        <v/>
      </c>
    </row>
    <row r="583" spans="1:7" x14ac:dyDescent="0.25">
      <c r="A583" s="124" t="s">
        <v>2590</v>
      </c>
      <c r="B583" s="191" t="s">
        <v>1075</v>
      </c>
      <c r="C583" s="139" t="s">
        <v>166</v>
      </c>
      <c r="D583" s="207" t="s">
        <v>166</v>
      </c>
      <c r="E583" s="116"/>
      <c r="F583" s="152" t="str">
        <f t="shared" si="26"/>
        <v/>
      </c>
      <c r="G583" s="152" t="str">
        <f t="shared" si="27"/>
        <v/>
      </c>
    </row>
    <row r="584" spans="1:7" x14ac:dyDescent="0.25">
      <c r="A584" s="124" t="s">
        <v>2591</v>
      </c>
      <c r="B584" s="191" t="s">
        <v>1075</v>
      </c>
      <c r="C584" s="139" t="s">
        <v>166</v>
      </c>
      <c r="D584" s="207" t="s">
        <v>166</v>
      </c>
      <c r="E584" s="116"/>
      <c r="F584" s="152" t="str">
        <f t="shared" si="26"/>
        <v/>
      </c>
      <c r="G584" s="152" t="str">
        <f t="shared" si="27"/>
        <v/>
      </c>
    </row>
    <row r="585" spans="1:7" x14ac:dyDescent="0.25">
      <c r="A585" s="124" t="s">
        <v>2592</v>
      </c>
      <c r="B585" s="191" t="s">
        <v>1075</v>
      </c>
      <c r="C585" s="139" t="s">
        <v>166</v>
      </c>
      <c r="D585" s="207" t="s">
        <v>166</v>
      </c>
      <c r="E585" s="116"/>
      <c r="F585" s="152" t="str">
        <f t="shared" si="26"/>
        <v/>
      </c>
      <c r="G585" s="152" t="str">
        <f t="shared" si="27"/>
        <v/>
      </c>
    </row>
    <row r="586" spans="1:7" x14ac:dyDescent="0.25">
      <c r="A586" s="124" t="s">
        <v>2593</v>
      </c>
      <c r="B586" s="138" t="s">
        <v>1093</v>
      </c>
      <c r="C586" s="139" t="s">
        <v>166</v>
      </c>
      <c r="D586" s="207" t="s">
        <v>166</v>
      </c>
      <c r="E586" s="116"/>
      <c r="F586" s="152" t="str">
        <f t="shared" si="26"/>
        <v/>
      </c>
      <c r="G586" s="152" t="str">
        <f t="shared" si="27"/>
        <v/>
      </c>
    </row>
    <row r="587" spans="1:7" x14ac:dyDescent="0.25">
      <c r="A587" s="124" t="s">
        <v>2594</v>
      </c>
      <c r="B587" s="138" t="s">
        <v>85</v>
      </c>
      <c r="C587" s="177">
        <f>SUM(C569:C586)</f>
        <v>0</v>
      </c>
      <c r="D587" s="215">
        <f>SUM(D569:D586)</f>
        <v>0</v>
      </c>
      <c r="E587" s="116"/>
      <c r="F587" s="224">
        <f>SUM(F569:F586)</f>
        <v>0</v>
      </c>
      <c r="G587" s="224">
        <f>SUM(G569:G586)</f>
        <v>0</v>
      </c>
    </row>
    <row r="588" spans="1:7" x14ac:dyDescent="0.25">
      <c r="A588" s="134"/>
      <c r="B588" s="134" t="s">
        <v>2595</v>
      </c>
      <c r="C588" s="134" t="s">
        <v>46</v>
      </c>
      <c r="D588" s="134" t="s">
        <v>1346</v>
      </c>
      <c r="E588" s="134"/>
      <c r="F588" s="134" t="s">
        <v>727</v>
      </c>
      <c r="G588" s="134" t="s">
        <v>1347</v>
      </c>
    </row>
    <row r="589" spans="1:7" x14ac:dyDescent="0.25">
      <c r="A589" s="124" t="s">
        <v>2596</v>
      </c>
      <c r="B589" s="138" t="s">
        <v>1123</v>
      </c>
      <c r="C589" s="126" t="s">
        <v>166</v>
      </c>
      <c r="D589" s="126" t="s">
        <v>166</v>
      </c>
      <c r="E589" s="116"/>
      <c r="F589" s="152" t="str">
        <f t="shared" ref="F589:F600" si="28">IF($C$602=0,"",IF(C589="[for completion]","",IF(C589="","",C589/$C$602)))</f>
        <v/>
      </c>
      <c r="G589" s="152" t="str">
        <f t="shared" ref="G589:G600" si="29">IF($D$602=0,"",IF(D589="[for completion]","",IF(D589="","",D589/$D$602)))</f>
        <v/>
      </c>
    </row>
    <row r="590" spans="1:7" x14ac:dyDescent="0.25">
      <c r="A590" s="124" t="s">
        <v>2597</v>
      </c>
      <c r="B590" s="138" t="s">
        <v>1125</v>
      </c>
      <c r="C590" s="126" t="s">
        <v>166</v>
      </c>
      <c r="D590" s="126" t="s">
        <v>166</v>
      </c>
      <c r="E590" s="116"/>
      <c r="F590" s="152" t="str">
        <f t="shared" si="28"/>
        <v/>
      </c>
      <c r="G590" s="152" t="str">
        <f t="shared" si="29"/>
        <v/>
      </c>
    </row>
    <row r="591" spans="1:7" x14ac:dyDescent="0.25">
      <c r="A591" s="124" t="s">
        <v>2598</v>
      </c>
      <c r="B591" s="138" t="s">
        <v>1127</v>
      </c>
      <c r="C591" s="126" t="s">
        <v>166</v>
      </c>
      <c r="D591" s="126" t="s">
        <v>166</v>
      </c>
      <c r="E591" s="116"/>
      <c r="F591" s="152" t="str">
        <f t="shared" si="28"/>
        <v/>
      </c>
      <c r="G591" s="152" t="str">
        <f t="shared" si="29"/>
        <v/>
      </c>
    </row>
    <row r="592" spans="1:7" x14ac:dyDescent="0.25">
      <c r="A592" s="124" t="s">
        <v>2599</v>
      </c>
      <c r="B592" s="138" t="s">
        <v>1129</v>
      </c>
      <c r="C592" s="126" t="s">
        <v>166</v>
      </c>
      <c r="D592" s="126" t="s">
        <v>166</v>
      </c>
      <c r="E592" s="116"/>
      <c r="F592" s="152" t="str">
        <f t="shared" si="28"/>
        <v/>
      </c>
      <c r="G592" s="152" t="str">
        <f t="shared" si="29"/>
        <v/>
      </c>
    </row>
    <row r="593" spans="1:7" x14ac:dyDescent="0.25">
      <c r="A593" s="124" t="s">
        <v>2600</v>
      </c>
      <c r="B593" s="138" t="s">
        <v>1131</v>
      </c>
      <c r="C593" s="126" t="s">
        <v>166</v>
      </c>
      <c r="D593" s="126" t="s">
        <v>166</v>
      </c>
      <c r="E593" s="116"/>
      <c r="F593" s="152" t="str">
        <f t="shared" si="28"/>
        <v/>
      </c>
      <c r="G593" s="152" t="str">
        <f t="shared" si="29"/>
        <v/>
      </c>
    </row>
    <row r="594" spans="1:7" x14ac:dyDescent="0.25">
      <c r="A594" s="124" t="s">
        <v>2601</v>
      </c>
      <c r="B594" s="138" t="s">
        <v>1133</v>
      </c>
      <c r="C594" s="126" t="s">
        <v>166</v>
      </c>
      <c r="D594" s="126" t="s">
        <v>166</v>
      </c>
      <c r="E594" s="116"/>
      <c r="F594" s="152" t="str">
        <f t="shared" si="28"/>
        <v/>
      </c>
      <c r="G594" s="152" t="str">
        <f t="shared" si="29"/>
        <v/>
      </c>
    </row>
    <row r="595" spans="1:7" x14ac:dyDescent="0.25">
      <c r="A595" s="124" t="s">
        <v>2602</v>
      </c>
      <c r="B595" s="138" t="s">
        <v>1135</v>
      </c>
      <c r="C595" s="126" t="s">
        <v>166</v>
      </c>
      <c r="D595" s="126" t="s">
        <v>166</v>
      </c>
      <c r="E595" s="116"/>
      <c r="F595" s="152" t="str">
        <f t="shared" si="28"/>
        <v/>
      </c>
      <c r="G595" s="152" t="str">
        <f t="shared" si="29"/>
        <v/>
      </c>
    </row>
    <row r="596" spans="1:7" x14ac:dyDescent="0.25">
      <c r="A596" s="124" t="s">
        <v>2603</v>
      </c>
      <c r="B596" s="138" t="s">
        <v>1137</v>
      </c>
      <c r="C596" s="126" t="s">
        <v>166</v>
      </c>
      <c r="D596" s="126" t="s">
        <v>166</v>
      </c>
      <c r="E596" s="116"/>
      <c r="F596" s="152" t="str">
        <f t="shared" si="28"/>
        <v/>
      </c>
      <c r="G596" s="152" t="str">
        <f t="shared" si="29"/>
        <v/>
      </c>
    </row>
    <row r="597" spans="1:7" x14ac:dyDescent="0.25">
      <c r="A597" s="124" t="s">
        <v>2604</v>
      </c>
      <c r="B597" s="138" t="s">
        <v>1139</v>
      </c>
      <c r="C597" s="139" t="s">
        <v>166</v>
      </c>
      <c r="D597" s="126" t="s">
        <v>166</v>
      </c>
      <c r="E597" s="116"/>
      <c r="F597" s="152" t="str">
        <f t="shared" si="28"/>
        <v/>
      </c>
      <c r="G597" s="152" t="str">
        <f t="shared" si="29"/>
        <v/>
      </c>
    </row>
    <row r="598" spans="1:7" x14ac:dyDescent="0.25">
      <c r="A598" s="124" t="s">
        <v>2605</v>
      </c>
      <c r="B598" s="124" t="s">
        <v>1141</v>
      </c>
      <c r="C598" s="139" t="s">
        <v>166</v>
      </c>
      <c r="D598" s="126" t="s">
        <v>166</v>
      </c>
      <c r="F598" s="152" t="str">
        <f t="shared" si="28"/>
        <v/>
      </c>
      <c r="G598" s="152" t="str">
        <f t="shared" si="29"/>
        <v/>
      </c>
    </row>
    <row r="599" spans="1:7" x14ac:dyDescent="0.25">
      <c r="A599" s="124" t="s">
        <v>2606</v>
      </c>
      <c r="B599" s="124" t="s">
        <v>1143</v>
      </c>
      <c r="C599" s="139" t="s">
        <v>166</v>
      </c>
      <c r="D599" s="126" t="s">
        <v>166</v>
      </c>
      <c r="F599" s="152" t="str">
        <f t="shared" si="28"/>
        <v/>
      </c>
      <c r="G599" s="152" t="str">
        <f t="shared" si="29"/>
        <v/>
      </c>
    </row>
    <row r="600" spans="1:7" x14ac:dyDescent="0.25">
      <c r="A600" s="124" t="s">
        <v>2607</v>
      </c>
      <c r="B600" s="138" t="s">
        <v>1145</v>
      </c>
      <c r="C600" s="139" t="s">
        <v>166</v>
      </c>
      <c r="D600" s="126" t="s">
        <v>166</v>
      </c>
      <c r="E600" s="116"/>
      <c r="F600" s="152" t="str">
        <f t="shared" si="28"/>
        <v/>
      </c>
      <c r="G600" s="152" t="str">
        <f t="shared" si="29"/>
        <v/>
      </c>
    </row>
    <row r="601" spans="1:7" x14ac:dyDescent="0.25">
      <c r="A601" s="124" t="s">
        <v>2608</v>
      </c>
      <c r="B601" s="138" t="s">
        <v>1093</v>
      </c>
      <c r="C601" s="126" t="s">
        <v>166</v>
      </c>
      <c r="D601" s="126" t="s">
        <v>166</v>
      </c>
      <c r="E601" s="116"/>
      <c r="F601" s="152" t="str">
        <f>IF($C$602=0,"",IF(C601="[for completion]","",IF(C601="","",C601/$C$602)))</f>
        <v/>
      </c>
      <c r="G601" s="152" t="str">
        <f>IF($D$602=0,"",IF(D601="[for completion]","",IF(D601="","",D601/$D$602)))</f>
        <v/>
      </c>
    </row>
    <row r="602" spans="1:7" x14ac:dyDescent="0.25">
      <c r="A602" s="124" t="s">
        <v>2609</v>
      </c>
      <c r="B602" s="138" t="s">
        <v>85</v>
      </c>
      <c r="C602" s="177">
        <f>SUM(C589:C601)</f>
        <v>0</v>
      </c>
      <c r="D602" s="215">
        <f>SUM(D589:D601)</f>
        <v>0</v>
      </c>
      <c r="E602" s="116"/>
      <c r="F602" s="224">
        <f>SUM(F589:F601)</f>
        <v>0</v>
      </c>
      <c r="G602" s="224">
        <f>SUM(G589:G601)</f>
        <v>0</v>
      </c>
    </row>
    <row r="603" spans="1:7" x14ac:dyDescent="0.25">
      <c r="A603" s="124" t="s">
        <v>2610</v>
      </c>
      <c r="B603" s="258"/>
      <c r="C603" s="258"/>
      <c r="D603" s="258"/>
      <c r="E603" s="258"/>
      <c r="F603" s="258"/>
      <c r="G603" s="258"/>
    </row>
    <row r="604" spans="1:7" x14ac:dyDescent="0.25">
      <c r="A604" s="124" t="s">
        <v>2611</v>
      </c>
      <c r="B604" s="258"/>
      <c r="C604" s="258"/>
      <c r="D604" s="258"/>
      <c r="E604" s="258"/>
      <c r="F604" s="258"/>
      <c r="G604" s="258"/>
    </row>
    <row r="605" spans="1:7" x14ac:dyDescent="0.25">
      <c r="A605" s="124" t="s">
        <v>2612</v>
      </c>
      <c r="B605" s="258"/>
      <c r="C605" s="258"/>
      <c r="D605" s="258"/>
      <c r="E605" s="258"/>
      <c r="F605" s="258"/>
      <c r="G605" s="258"/>
    </row>
    <row r="606" spans="1:7" x14ac:dyDescent="0.25">
      <c r="A606" s="124" t="s">
        <v>2613</v>
      </c>
      <c r="B606" s="191"/>
      <c r="C606" s="139"/>
      <c r="D606" s="207"/>
      <c r="E606" s="274"/>
      <c r="F606" s="144"/>
      <c r="G606" s="144"/>
    </row>
    <row r="607" spans="1:7" x14ac:dyDescent="0.25">
      <c r="A607" s="124" t="s">
        <v>2614</v>
      </c>
      <c r="B607" s="191"/>
      <c r="C607" s="139"/>
      <c r="D607" s="207"/>
      <c r="E607" s="274"/>
      <c r="F607" s="144"/>
      <c r="G607" s="144"/>
    </row>
    <row r="608" spans="1:7" x14ac:dyDescent="0.25">
      <c r="A608" s="124" t="s">
        <v>2615</v>
      </c>
      <c r="B608" s="191"/>
      <c r="C608" s="139"/>
      <c r="D608" s="207"/>
      <c r="E608" s="274"/>
      <c r="F608" s="144"/>
      <c r="G608" s="144"/>
    </row>
    <row r="609" spans="1:7" x14ac:dyDescent="0.25">
      <c r="A609" s="124" t="s">
        <v>2616</v>
      </c>
      <c r="B609" s="191"/>
      <c r="C609" s="139"/>
      <c r="D609" s="207"/>
      <c r="E609" s="274"/>
      <c r="F609" s="144"/>
      <c r="G609" s="144"/>
    </row>
    <row r="610" spans="1:7" x14ac:dyDescent="0.25">
      <c r="A610" s="124" t="s">
        <v>2617</v>
      </c>
      <c r="B610" s="130"/>
      <c r="C610" s="142"/>
      <c r="D610" s="244"/>
      <c r="E610" s="116"/>
      <c r="F610" s="230"/>
      <c r="G610" s="230"/>
    </row>
    <row r="611" spans="1:7" x14ac:dyDescent="0.25">
      <c r="A611" s="124" t="s">
        <v>2618</v>
      </c>
    </row>
    <row r="612" spans="1:7" x14ac:dyDescent="0.25">
      <c r="A612" s="124" t="s">
        <v>2619</v>
      </c>
    </row>
    <row r="613" spans="1:7" x14ac:dyDescent="0.25">
      <c r="A613" s="134"/>
      <c r="B613" s="134" t="s">
        <v>2620</v>
      </c>
      <c r="C613" s="134" t="s">
        <v>46</v>
      </c>
      <c r="D613" s="134" t="s">
        <v>1346</v>
      </c>
      <c r="E613" s="134"/>
      <c r="F613" s="134" t="s">
        <v>727</v>
      </c>
      <c r="G613" s="134" t="s">
        <v>1347</v>
      </c>
    </row>
    <row r="614" spans="1:7" x14ac:dyDescent="0.25">
      <c r="A614" s="124" t="s">
        <v>2621</v>
      </c>
      <c r="B614" s="138" t="s">
        <v>3218</v>
      </c>
      <c r="C614" s="126" t="s">
        <v>166</v>
      </c>
      <c r="D614" s="126" t="s">
        <v>166</v>
      </c>
      <c r="E614" s="116"/>
      <c r="F614" s="152" t="str">
        <f>IF($C$618=0,"",IF(C614="[for completion]","",IF(C614="","",C614/$C$618)))</f>
        <v/>
      </c>
      <c r="G614" s="152" t="str">
        <f>IF($D$618=0,"",IF(D614="[for completion]","",IF(D614="","",D614/$D$618)))</f>
        <v/>
      </c>
    </row>
    <row r="615" spans="1:7" x14ac:dyDescent="0.25">
      <c r="A615" s="124" t="s">
        <v>2622</v>
      </c>
      <c r="B615" s="242" t="s">
        <v>1177</v>
      </c>
      <c r="C615" s="126" t="s">
        <v>166</v>
      </c>
      <c r="D615" s="126" t="s">
        <v>166</v>
      </c>
      <c r="E615" s="116"/>
      <c r="F615" s="283"/>
      <c r="G615" s="152" t="str">
        <f>IF($D$618=0,"",IF(D615="[for completion]","",IF(D615="","",D615/$D$618)))</f>
        <v/>
      </c>
    </row>
    <row r="616" spans="1:7" x14ac:dyDescent="0.25">
      <c r="A616" s="124" t="s">
        <v>2623</v>
      </c>
      <c r="B616" s="138" t="s">
        <v>431</v>
      </c>
      <c r="C616" s="126" t="s">
        <v>166</v>
      </c>
      <c r="D616" s="126" t="s">
        <v>166</v>
      </c>
      <c r="E616" s="116"/>
      <c r="F616" s="283"/>
      <c r="G616" s="152" t="str">
        <f>IF($D$618=0,"",IF(D616="[for completion]","",IF(D616="","",D616/$D$618)))</f>
        <v/>
      </c>
    </row>
    <row r="617" spans="1:7" x14ac:dyDescent="0.25">
      <c r="A617" s="124" t="s">
        <v>2624</v>
      </c>
      <c r="B617" s="124" t="s">
        <v>1093</v>
      </c>
      <c r="C617" s="126" t="s">
        <v>166</v>
      </c>
      <c r="D617" s="126" t="s">
        <v>166</v>
      </c>
      <c r="E617" s="116"/>
      <c r="F617" s="283"/>
      <c r="G617" s="152" t="str">
        <f>IF($D$618=0,"",IF(D617="[for completion]","",IF(D617="","",D617/$D$618)))</f>
        <v/>
      </c>
    </row>
    <row r="618" spans="1:7" x14ac:dyDescent="0.25">
      <c r="A618" s="124" t="s">
        <v>2625</v>
      </c>
      <c r="B618" s="138" t="s">
        <v>85</v>
      </c>
      <c r="C618" s="177">
        <f>SUM(C614:C617)</f>
        <v>0</v>
      </c>
      <c r="D618" s="215">
        <f>SUM(D614:D617)</f>
        <v>0</v>
      </c>
      <c r="E618" s="116"/>
      <c r="F618" s="224">
        <f>SUM(F614:F617)</f>
        <v>0</v>
      </c>
      <c r="G618" s="224">
        <f>SUM(G614:G617)</f>
        <v>0</v>
      </c>
    </row>
    <row r="619" spans="1:7" x14ac:dyDescent="0.25">
      <c r="A619" s="110"/>
    </row>
    <row r="620" spans="1:7" x14ac:dyDescent="0.25">
      <c r="A620" s="134"/>
      <c r="B620" s="134" t="s">
        <v>1425</v>
      </c>
      <c r="C620" s="134" t="s">
        <v>1183</v>
      </c>
      <c r="D620" s="134" t="s">
        <v>1426</v>
      </c>
      <c r="E620" s="134"/>
      <c r="F620" s="134" t="s">
        <v>1185</v>
      </c>
      <c r="G620" s="134"/>
    </row>
    <row r="621" spans="1:7" x14ac:dyDescent="0.25">
      <c r="A621" s="124" t="s">
        <v>2626</v>
      </c>
      <c r="B621" s="138" t="s">
        <v>1306</v>
      </c>
      <c r="C621" s="139" t="s">
        <v>166</v>
      </c>
      <c r="D621" s="139" t="s">
        <v>166</v>
      </c>
      <c r="E621" s="232"/>
      <c r="F621" s="139" t="s">
        <v>166</v>
      </c>
      <c r="G621" s="139" t="str">
        <f t="shared" ref="G621:G636" si="30">IF($D$639=0,"",IF(D621="[for completion]","",IF(D621="","",D621/$D$639)))</f>
        <v/>
      </c>
    </row>
    <row r="622" spans="1:7" x14ac:dyDescent="0.25">
      <c r="A622" s="124" t="s">
        <v>2627</v>
      </c>
      <c r="B622" s="138" t="s">
        <v>1308</v>
      </c>
      <c r="C622" s="139" t="s">
        <v>166</v>
      </c>
      <c r="D622" s="139" t="s">
        <v>166</v>
      </c>
      <c r="E622" s="232"/>
      <c r="F622" s="139" t="s">
        <v>166</v>
      </c>
      <c r="G622" s="139" t="str">
        <f t="shared" si="30"/>
        <v/>
      </c>
    </row>
    <row r="623" spans="1:7" x14ac:dyDescent="0.25">
      <c r="A623" s="124" t="s">
        <v>2628</v>
      </c>
      <c r="B623" s="138" t="s">
        <v>1310</v>
      </c>
      <c r="C623" s="139" t="s">
        <v>166</v>
      </c>
      <c r="D623" s="139" t="s">
        <v>166</v>
      </c>
      <c r="E623" s="232"/>
      <c r="F623" s="139" t="s">
        <v>166</v>
      </c>
      <c r="G623" s="139" t="str">
        <f t="shared" si="30"/>
        <v/>
      </c>
    </row>
    <row r="624" spans="1:7" x14ac:dyDescent="0.25">
      <c r="A624" s="124" t="s">
        <v>2629</v>
      </c>
      <c r="B624" s="138" t="s">
        <v>1312</v>
      </c>
      <c r="C624" s="139" t="s">
        <v>166</v>
      </c>
      <c r="D624" s="139" t="s">
        <v>166</v>
      </c>
      <c r="E624" s="232"/>
      <c r="F624" s="139" t="s">
        <v>166</v>
      </c>
      <c r="G624" s="139" t="str">
        <f t="shared" si="30"/>
        <v/>
      </c>
    </row>
    <row r="625" spans="1:7" x14ac:dyDescent="0.25">
      <c r="A625" s="124" t="s">
        <v>2630</v>
      </c>
      <c r="B625" s="138" t="s">
        <v>1314</v>
      </c>
      <c r="C625" s="139" t="s">
        <v>166</v>
      </c>
      <c r="D625" s="139" t="s">
        <v>166</v>
      </c>
      <c r="E625" s="232"/>
      <c r="F625" s="139" t="s">
        <v>166</v>
      </c>
      <c r="G625" s="139" t="str">
        <f t="shared" si="30"/>
        <v/>
      </c>
    </row>
    <row r="626" spans="1:7" x14ac:dyDescent="0.25">
      <c r="A626" s="124" t="s">
        <v>2631</v>
      </c>
      <c r="B626" s="138" t="s">
        <v>1316</v>
      </c>
      <c r="C626" s="139" t="s">
        <v>166</v>
      </c>
      <c r="D626" s="139" t="s">
        <v>166</v>
      </c>
      <c r="E626" s="232"/>
      <c r="F626" s="139" t="s">
        <v>166</v>
      </c>
      <c r="G626" s="139" t="str">
        <f t="shared" si="30"/>
        <v/>
      </c>
    </row>
    <row r="627" spans="1:7" x14ac:dyDescent="0.25">
      <c r="A627" s="124" t="s">
        <v>2632</v>
      </c>
      <c r="B627" s="138" t="s">
        <v>1318</v>
      </c>
      <c r="C627" s="139" t="s">
        <v>166</v>
      </c>
      <c r="D627" s="139" t="s">
        <v>166</v>
      </c>
      <c r="E627" s="232"/>
      <c r="F627" s="139" t="s">
        <v>166</v>
      </c>
      <c r="G627" s="139" t="str">
        <f t="shared" si="30"/>
        <v/>
      </c>
    </row>
    <row r="628" spans="1:7" x14ac:dyDescent="0.25">
      <c r="A628" s="124" t="s">
        <v>2633</v>
      </c>
      <c r="B628" s="138" t="s">
        <v>1320</v>
      </c>
      <c r="C628" s="139" t="s">
        <v>166</v>
      </c>
      <c r="D628" s="139" t="s">
        <v>166</v>
      </c>
      <c r="E628" s="232"/>
      <c r="F628" s="139" t="s">
        <v>166</v>
      </c>
      <c r="G628" s="139" t="str">
        <f t="shared" si="30"/>
        <v/>
      </c>
    </row>
    <row r="629" spans="1:7" x14ac:dyDescent="0.25">
      <c r="A629" s="124" t="s">
        <v>2634</v>
      </c>
      <c r="B629" s="138" t="s">
        <v>1322</v>
      </c>
      <c r="C629" s="139" t="s">
        <v>166</v>
      </c>
      <c r="D629" s="139" t="s">
        <v>166</v>
      </c>
      <c r="E629" s="232"/>
      <c r="F629" s="139" t="s">
        <v>166</v>
      </c>
      <c r="G629" s="139" t="str">
        <f t="shared" si="30"/>
        <v/>
      </c>
    </row>
    <row r="630" spans="1:7" x14ac:dyDescent="0.25">
      <c r="A630" s="124" t="s">
        <v>2635</v>
      </c>
      <c r="B630" s="138" t="s">
        <v>1324</v>
      </c>
      <c r="C630" s="139" t="s">
        <v>166</v>
      </c>
      <c r="D630" s="139" t="s">
        <v>166</v>
      </c>
      <c r="E630" s="232"/>
      <c r="F630" s="139" t="s">
        <v>166</v>
      </c>
      <c r="G630" s="139" t="str">
        <f t="shared" si="30"/>
        <v/>
      </c>
    </row>
    <row r="631" spans="1:7" x14ac:dyDescent="0.25">
      <c r="A631" s="124" t="s">
        <v>2636</v>
      </c>
      <c r="B631" s="138" t="s">
        <v>1326</v>
      </c>
      <c r="C631" s="139" t="s">
        <v>166</v>
      </c>
      <c r="D631" s="139" t="s">
        <v>166</v>
      </c>
      <c r="E631" s="232"/>
      <c r="F631" s="139" t="s">
        <v>166</v>
      </c>
      <c r="G631" s="139" t="str">
        <f t="shared" si="30"/>
        <v/>
      </c>
    </row>
    <row r="632" spans="1:7" x14ac:dyDescent="0.25">
      <c r="A632" s="124" t="s">
        <v>2637</v>
      </c>
      <c r="B632" s="138" t="s">
        <v>1328</v>
      </c>
      <c r="C632" s="139" t="s">
        <v>166</v>
      </c>
      <c r="D632" s="139" t="s">
        <v>166</v>
      </c>
      <c r="E632" s="232"/>
      <c r="F632" s="139" t="s">
        <v>166</v>
      </c>
      <c r="G632" s="139" t="str">
        <f t="shared" si="30"/>
        <v/>
      </c>
    </row>
    <row r="633" spans="1:7" x14ac:dyDescent="0.25">
      <c r="A633" s="124" t="s">
        <v>2638</v>
      </c>
      <c r="B633" s="138" t="s">
        <v>83</v>
      </c>
      <c r="C633" s="139" t="s">
        <v>166</v>
      </c>
      <c r="D633" s="139" t="s">
        <v>166</v>
      </c>
      <c r="E633" s="232"/>
      <c r="F633" s="139" t="s">
        <v>166</v>
      </c>
      <c r="G633" s="139" t="str">
        <f t="shared" si="30"/>
        <v/>
      </c>
    </row>
    <row r="634" spans="1:7" x14ac:dyDescent="0.25">
      <c r="A634" s="124" t="s">
        <v>2639</v>
      </c>
      <c r="B634" s="138" t="s">
        <v>1093</v>
      </c>
      <c r="C634" s="142" t="s">
        <v>166</v>
      </c>
      <c r="D634" s="142" t="s">
        <v>166</v>
      </c>
      <c r="E634" s="107"/>
      <c r="F634" s="142" t="s">
        <v>166</v>
      </c>
      <c r="G634" s="305" t="str">
        <f t="shared" si="30"/>
        <v/>
      </c>
    </row>
    <row r="635" spans="1:7" x14ac:dyDescent="0.25">
      <c r="A635" s="124" t="s">
        <v>2640</v>
      </c>
      <c r="B635" s="124" t="s">
        <v>85</v>
      </c>
      <c r="C635" s="308">
        <f>SUM(C621:C634)</f>
        <v>0</v>
      </c>
      <c r="D635" s="308">
        <f>SUM(D621:D634)</f>
        <v>0</v>
      </c>
      <c r="F635" s="139"/>
      <c r="G635" s="305" t="str">
        <f t="shared" si="30"/>
        <v/>
      </c>
    </row>
    <row r="636" spans="1:7" x14ac:dyDescent="0.25">
      <c r="A636" s="124" t="s">
        <v>2641</v>
      </c>
      <c r="B636" s="195" t="s">
        <v>1196</v>
      </c>
      <c r="F636" s="309" t="s">
        <v>166</v>
      </c>
      <c r="G636" s="195" t="str">
        <f t="shared" si="30"/>
        <v/>
      </c>
    </row>
    <row r="637" spans="1:7" x14ac:dyDescent="0.25">
      <c r="A637" s="124" t="s">
        <v>2642</v>
      </c>
      <c r="B637" s="191"/>
      <c r="C637" s="110"/>
      <c r="D637" s="110"/>
      <c r="E637" s="107"/>
      <c r="F637" s="239"/>
      <c r="G637" s="239"/>
    </row>
    <row r="638" spans="1:7" x14ac:dyDescent="0.25">
      <c r="A638" s="124" t="s">
        <v>2643</v>
      </c>
      <c r="B638" s="130"/>
      <c r="C638" s="110"/>
      <c r="D638" s="110"/>
      <c r="E638" s="107"/>
      <c r="F638" s="239"/>
      <c r="G638" s="239"/>
    </row>
    <row r="639" spans="1:7" x14ac:dyDescent="0.25">
      <c r="A639" s="124" t="s">
        <v>2644</v>
      </c>
      <c r="B639" s="130"/>
      <c r="C639" s="110"/>
      <c r="D639" s="110"/>
      <c r="E639" s="107"/>
      <c r="F639" s="282"/>
      <c r="G639" s="282"/>
    </row>
  </sheetData>
  <sheetProtection sheet="1" objects="1" scenarios="1"/>
  <protectedRanges>
    <protectedRange sqref="B531" name="Mortgage Assets III_1"/>
    <protectedRange sqref="C405:D413 C637:D639" name="Optional ECBECAIs_2"/>
    <protectedRange sqref="B405:B412 B637:B638" name="Mortgage Assets III_1_1"/>
    <protectedRange sqref="B414:D442 F413:G442 F639:G639" name="Mortgage Asset IV_3"/>
    <protectedRange sqref="B395:B404" name="Mortgage Assets III_1_2"/>
    <protectedRange sqref="C621:D636" name="Optional ECBECAIs_2_2"/>
    <protectedRange sqref="C361:D364 C597:D600" name="Optional ECBECAIs_2_5"/>
    <protectedRange sqref="C365:D366" name="Optional ECBECAIs_2_1_2"/>
  </protectedRanges>
  <mergeCells count="7">
    <mergeCell ref="B13:C13"/>
    <mergeCell ref="B24:C24"/>
    <mergeCell ref="B5:C5"/>
    <mergeCell ref="B6:C6"/>
    <mergeCell ref="B7:C7"/>
    <mergeCell ref="B8:C8"/>
    <mergeCell ref="B9:C9"/>
  </mergeCells>
  <hyperlinks>
    <hyperlink ref="B6" location="'F. Optional Sustainable data'!_Hlk506480454" display="1. Additional information on the residential mortgage stock" xr:uid="{CE2BC82B-448F-4D85-9D4F-DD97AADE81A8}"/>
    <hyperlink ref="B9" location="'F. Optional Sustainable data'!B153" display="3.  Additional information on the asset distribution" xr:uid="{9585D41C-1D5F-44A3-B873-2238E3A6DB5B}"/>
    <hyperlink ref="B8" location="'F. Optional Sustainable data'!B59" tooltip="b59" display="2.  Additional information on the commercial mortgage stock" xr:uid="{81DBC086-AB2D-4F68-8B6A-E23D23757DEE}"/>
    <hyperlink ref="B170" location="'2. Harmonised Glossary'!A9" display="Breakdown by Interest Rate" xr:uid="{F4221843-4DAD-489D-B1BF-598EE2DC552A}"/>
    <hyperlink ref="B200" location="'2. Harmonised Glossary'!A14" display="Non-Performing Loans (NPLs)" xr:uid="{E4926018-FE93-44B3-9A80-C879525BFD89}"/>
    <hyperlink ref="B239" location="'2. Harmonised Glossary'!A288" display="Loan to Value (LTV) Information - Un-indexed" xr:uid="{A5C52D09-9A48-46B9-9636-07F9199314BA}"/>
    <hyperlink ref="B261" location="'2. Harmonised Glossary'!A11" display="Loan to Value (LTV) Information - Indexed" xr:uid="{BE9F6C7D-E7A1-41DE-8C02-F37DFEFAB697}"/>
    <hyperlink ref="B7:C7" location="'F1. HTT Sustainable M data'!B26" display="2. Additional information on the sustainable section of the mortgage stock" xr:uid="{18E9986D-4C32-4E97-98CB-2F5C385B5CA2}"/>
    <hyperlink ref="B8:C8" location="'F1. HTT Sustainable M data'!B211" tooltip="b59" display="2A. Sustainable Residential Cover Pool" xr:uid="{22593AB5-D32F-4D28-9B25-82CB8F082C74}"/>
    <hyperlink ref="B9:C9" location="'F1. HTT Sustainable M data'!B401" display="2B. Commercial Cover Pool" xr:uid="{1CDF868E-4935-4F81-8809-DE84D05197E0}"/>
    <hyperlink ref="B495" location="'2. Harmonised Glossary'!A11" display="Loan to Value (LTV) Information - Indexed" xr:uid="{D15606D0-8F05-4470-A696-CADAE656C3E6}"/>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C60D0E-FFFE-4462-94F4-C96298F29D8E}">
  <sheetPr>
    <tabColor theme="4" tint="-0.499984740745262"/>
  </sheetPr>
  <dimension ref="A1:N220"/>
  <sheetViews>
    <sheetView workbookViewId="0"/>
  </sheetViews>
  <sheetFormatPr defaultColWidth="8.85546875" defaultRowHeight="15" outlineLevelRow="1" x14ac:dyDescent="0.25"/>
  <cols>
    <col min="1" max="1" width="12" style="110" customWidth="1"/>
    <col min="2" max="2" width="60.7109375" style="110" customWidth="1"/>
    <col min="3" max="4" width="40.7109375" style="110" customWidth="1"/>
    <col min="5" max="5" width="7.28515625" style="110" customWidth="1"/>
    <col min="6" max="6" width="42.85546875" style="110" customWidth="1"/>
    <col min="7" max="7" width="40.7109375" style="107" customWidth="1"/>
    <col min="8" max="8" width="7.28515625" style="110" customWidth="1"/>
    <col min="9" max="9" width="71.85546875" style="110" customWidth="1"/>
    <col min="10" max="11" width="47.7109375" style="110" customWidth="1"/>
    <col min="12" max="12" width="7.28515625" style="110" customWidth="1"/>
    <col min="13" max="13" width="25.7109375" style="110" customWidth="1"/>
    <col min="14" max="14" width="25.7109375" style="107" customWidth="1"/>
    <col min="15" max="16384" width="8.85546875" style="127"/>
  </cols>
  <sheetData>
    <row r="1" spans="1:14" ht="31.5" x14ac:dyDescent="0.25">
      <c r="A1" s="106" t="s">
        <v>2674</v>
      </c>
      <c r="B1" s="106"/>
      <c r="C1" s="107"/>
      <c r="D1" s="107"/>
      <c r="E1" s="107"/>
      <c r="F1" s="108" t="s">
        <v>3214</v>
      </c>
      <c r="H1" s="107"/>
      <c r="I1" s="106"/>
      <c r="J1" s="107"/>
      <c r="K1" s="107"/>
      <c r="L1" s="107"/>
      <c r="M1" s="107"/>
    </row>
    <row r="2" spans="1:14" ht="15.75" thickBot="1" x14ac:dyDescent="0.3">
      <c r="A2" s="107"/>
      <c r="B2" s="107"/>
      <c r="C2" s="107"/>
      <c r="D2" s="107"/>
      <c r="E2" s="107"/>
      <c r="F2" s="107"/>
      <c r="H2" s="195"/>
      <c r="L2" s="107"/>
      <c r="M2" s="107"/>
    </row>
    <row r="3" spans="1:14" ht="19.5" thickBot="1" x14ac:dyDescent="0.3">
      <c r="A3" s="111"/>
      <c r="B3" s="112" t="s">
        <v>1</v>
      </c>
      <c r="C3" s="113" t="s">
        <v>2</v>
      </c>
      <c r="D3" s="111"/>
      <c r="E3" s="111"/>
      <c r="F3" s="111"/>
      <c r="G3" s="111"/>
      <c r="H3" s="195"/>
      <c r="L3" s="107"/>
      <c r="M3" s="107"/>
    </row>
    <row r="4" spans="1:14" ht="15.75" thickBot="1" x14ac:dyDescent="0.3">
      <c r="H4" s="195"/>
      <c r="L4" s="107"/>
      <c r="M4" s="107"/>
    </row>
    <row r="5" spans="1:14" ht="18.75" x14ac:dyDescent="0.25">
      <c r="B5" s="284" t="s">
        <v>2675</v>
      </c>
      <c r="C5" s="114"/>
      <c r="E5" s="116"/>
      <c r="F5" s="116"/>
      <c r="H5" s="195"/>
      <c r="L5" s="107"/>
      <c r="M5" s="107"/>
    </row>
    <row r="6" spans="1:14" ht="18.75" x14ac:dyDescent="0.25">
      <c r="B6" s="285" t="s">
        <v>2676</v>
      </c>
      <c r="C6" s="114"/>
      <c r="E6" s="116"/>
      <c r="F6" s="116"/>
      <c r="H6" s="195"/>
      <c r="L6" s="107"/>
      <c r="M6" s="107"/>
    </row>
    <row r="7" spans="1:14" ht="15.75" thickBot="1" x14ac:dyDescent="0.3">
      <c r="B7" s="286" t="s">
        <v>2677</v>
      </c>
      <c r="H7" s="195"/>
      <c r="L7" s="107"/>
      <c r="M7" s="107"/>
    </row>
    <row r="8" spans="1:14" s="246" customFormat="1" x14ac:dyDescent="0.25">
      <c r="A8" s="110"/>
      <c r="B8" s="245"/>
      <c r="C8" s="110"/>
      <c r="D8" s="110"/>
      <c r="E8" s="110"/>
      <c r="F8" s="110"/>
      <c r="G8" s="107"/>
      <c r="H8" s="195"/>
      <c r="I8" s="110"/>
      <c r="J8" s="110"/>
      <c r="K8" s="110"/>
      <c r="L8" s="107"/>
      <c r="M8" s="107"/>
      <c r="N8" s="107"/>
    </row>
    <row r="9" spans="1:14" s="246" customFormat="1" ht="18.75" customHeight="1" x14ac:dyDescent="0.25">
      <c r="A9" s="121"/>
      <c r="B9" s="455" t="s">
        <v>2678</v>
      </c>
      <c r="C9" s="455"/>
      <c r="D9" s="121"/>
      <c r="E9" s="121"/>
      <c r="F9" s="121"/>
      <c r="G9" s="121"/>
      <c r="H9" s="195"/>
      <c r="I9" s="110"/>
      <c r="J9" s="110"/>
      <c r="K9" s="110"/>
      <c r="L9" s="107"/>
      <c r="M9" s="107"/>
      <c r="N9" s="107"/>
    </row>
    <row r="10" spans="1:14" s="246" customFormat="1" ht="18.75" customHeight="1" x14ac:dyDescent="0.25">
      <c r="A10" s="134"/>
      <c r="B10" s="134" t="s">
        <v>2028</v>
      </c>
      <c r="C10" s="134" t="s">
        <v>46</v>
      </c>
      <c r="D10" s="134" t="s">
        <v>2029</v>
      </c>
      <c r="E10" s="134"/>
      <c r="F10" s="134" t="s">
        <v>2679</v>
      </c>
      <c r="G10" s="134" t="s">
        <v>2680</v>
      </c>
      <c r="H10" s="195"/>
      <c r="I10" s="110"/>
      <c r="J10" s="110"/>
      <c r="K10" s="110"/>
      <c r="L10" s="107"/>
      <c r="M10" s="107"/>
      <c r="N10" s="107"/>
    </row>
    <row r="11" spans="1:14" s="246" customFormat="1" x14ac:dyDescent="0.25">
      <c r="A11" s="124" t="s">
        <v>2681</v>
      </c>
      <c r="B11" s="194" t="s">
        <v>2682</v>
      </c>
      <c r="C11" s="169" t="s">
        <v>166</v>
      </c>
      <c r="D11" s="273" t="s">
        <v>166</v>
      </c>
      <c r="E11" s="195"/>
      <c r="F11" s="152" t="s">
        <v>1916</v>
      </c>
      <c r="G11" s="152" t="s">
        <v>1916</v>
      </c>
      <c r="H11" s="195"/>
      <c r="I11" s="110"/>
      <c r="J11" s="110"/>
      <c r="K11" s="110"/>
      <c r="L11" s="107"/>
      <c r="M11" s="107"/>
      <c r="N11" s="107"/>
    </row>
    <row r="12" spans="1:14" s="246" customFormat="1" x14ac:dyDescent="0.25">
      <c r="A12" s="124" t="s">
        <v>2683</v>
      </c>
      <c r="B12" s="216" t="s">
        <v>2684</v>
      </c>
      <c r="C12" s="169" t="s">
        <v>166</v>
      </c>
      <c r="D12" s="273" t="s">
        <v>166</v>
      </c>
      <c r="E12" s="195"/>
      <c r="F12" s="152"/>
      <c r="G12" s="152"/>
      <c r="H12" s="195"/>
      <c r="I12" s="110"/>
      <c r="J12" s="110"/>
      <c r="K12" s="110"/>
      <c r="L12" s="107"/>
      <c r="M12" s="107"/>
      <c r="N12" s="107"/>
    </row>
    <row r="13" spans="1:14" s="246" customFormat="1" x14ac:dyDescent="0.25">
      <c r="A13" s="124" t="s">
        <v>2685</v>
      </c>
      <c r="B13" s="216" t="s">
        <v>2686</v>
      </c>
      <c r="C13" s="169" t="s">
        <v>166</v>
      </c>
      <c r="D13" s="273" t="s">
        <v>166</v>
      </c>
      <c r="E13" s="195"/>
      <c r="F13" s="152"/>
      <c r="G13" s="152"/>
      <c r="H13" s="195"/>
      <c r="I13" s="110"/>
      <c r="J13" s="110"/>
      <c r="K13" s="110"/>
      <c r="L13" s="107"/>
      <c r="M13" s="107"/>
      <c r="N13" s="107"/>
    </row>
    <row r="14" spans="1:14" s="246" customFormat="1" x14ac:dyDescent="0.25">
      <c r="A14" s="124" t="s">
        <v>2687</v>
      </c>
      <c r="B14" s="216" t="s">
        <v>2688</v>
      </c>
      <c r="C14" s="169" t="s">
        <v>166</v>
      </c>
      <c r="D14" s="273" t="s">
        <v>166</v>
      </c>
      <c r="E14" s="195"/>
      <c r="F14" s="152"/>
      <c r="G14" s="152"/>
      <c r="H14" s="195"/>
      <c r="I14" s="110"/>
      <c r="J14" s="110"/>
      <c r="K14" s="110"/>
      <c r="L14" s="107"/>
      <c r="M14" s="107"/>
      <c r="N14" s="107"/>
    </row>
    <row r="15" spans="1:14" s="246" customFormat="1" x14ac:dyDescent="0.25">
      <c r="A15" s="124"/>
      <c r="B15" s="216" t="s">
        <v>2689</v>
      </c>
      <c r="C15" s="169" t="s">
        <v>166</v>
      </c>
      <c r="D15" s="273" t="s">
        <v>166</v>
      </c>
      <c r="E15" s="195"/>
      <c r="F15" s="152"/>
      <c r="G15" s="152"/>
      <c r="H15" s="195"/>
      <c r="I15" s="110"/>
      <c r="J15" s="110"/>
      <c r="K15" s="110"/>
      <c r="L15" s="107"/>
      <c r="M15" s="107"/>
      <c r="N15" s="107"/>
    </row>
    <row r="16" spans="1:14" s="246" customFormat="1" x14ac:dyDescent="0.25">
      <c r="A16" s="124" t="s">
        <v>2690</v>
      </c>
      <c r="B16" s="138" t="s">
        <v>2691</v>
      </c>
      <c r="C16" s="169" t="s">
        <v>166</v>
      </c>
      <c r="D16" s="273" t="s">
        <v>166</v>
      </c>
      <c r="E16" s="195"/>
      <c r="F16" s="152" t="s">
        <v>1916</v>
      </c>
      <c r="G16" s="152" t="s">
        <v>1916</v>
      </c>
      <c r="H16" s="195"/>
      <c r="I16" s="110"/>
      <c r="J16" s="110"/>
      <c r="K16" s="110"/>
      <c r="L16" s="107"/>
      <c r="M16" s="107"/>
      <c r="N16" s="107"/>
    </row>
    <row r="17" spans="1:14" s="246" customFormat="1" x14ac:dyDescent="0.25">
      <c r="A17" s="124" t="s">
        <v>2692</v>
      </c>
      <c r="B17" s="216" t="s">
        <v>2684</v>
      </c>
      <c r="C17" s="169" t="s">
        <v>166</v>
      </c>
      <c r="D17" s="273" t="s">
        <v>166</v>
      </c>
      <c r="E17" s="195"/>
      <c r="F17" s="152"/>
      <c r="G17" s="152"/>
      <c r="H17" s="195"/>
      <c r="I17" s="110"/>
      <c r="J17" s="110"/>
      <c r="K17" s="110"/>
      <c r="L17" s="107"/>
      <c r="M17" s="107"/>
      <c r="N17" s="107"/>
    </row>
    <row r="18" spans="1:14" s="246" customFormat="1" x14ac:dyDescent="0.25">
      <c r="A18" s="124" t="s">
        <v>2693</v>
      </c>
      <c r="B18" s="216" t="s">
        <v>2686</v>
      </c>
      <c r="C18" s="169" t="s">
        <v>166</v>
      </c>
      <c r="D18" s="273" t="s">
        <v>166</v>
      </c>
      <c r="E18" s="195"/>
      <c r="F18" s="152"/>
      <c r="G18" s="152"/>
      <c r="H18" s="195"/>
      <c r="I18" s="110"/>
      <c r="J18" s="110"/>
      <c r="K18" s="110"/>
      <c r="L18" s="107"/>
      <c r="M18" s="107"/>
      <c r="N18" s="107"/>
    </row>
    <row r="19" spans="1:14" s="246" customFormat="1" x14ac:dyDescent="0.25">
      <c r="A19" s="124" t="s">
        <v>2694</v>
      </c>
      <c r="B19" s="216" t="s">
        <v>2688</v>
      </c>
      <c r="C19" s="169" t="s">
        <v>166</v>
      </c>
      <c r="D19" s="273" t="s">
        <v>166</v>
      </c>
      <c r="E19" s="195"/>
      <c r="F19" s="152"/>
      <c r="G19" s="152"/>
      <c r="H19" s="195"/>
      <c r="I19" s="110"/>
      <c r="J19" s="110"/>
      <c r="K19" s="110"/>
      <c r="L19" s="107"/>
      <c r="M19" s="107"/>
      <c r="N19" s="107"/>
    </row>
    <row r="20" spans="1:14" s="246" customFormat="1" x14ac:dyDescent="0.25">
      <c r="A20" s="124"/>
      <c r="B20" s="216" t="s">
        <v>2689</v>
      </c>
      <c r="C20" s="169" t="s">
        <v>166</v>
      </c>
      <c r="D20" s="273" t="s">
        <v>166</v>
      </c>
      <c r="E20" s="195"/>
      <c r="F20" s="152"/>
      <c r="G20" s="152"/>
      <c r="H20" s="195"/>
      <c r="I20" s="110"/>
      <c r="J20" s="110"/>
      <c r="K20" s="110"/>
      <c r="L20" s="107"/>
      <c r="M20" s="107"/>
      <c r="N20" s="107"/>
    </row>
    <row r="21" spans="1:14" s="246" customFormat="1" x14ac:dyDescent="0.25">
      <c r="A21" s="124" t="s">
        <v>2695</v>
      </c>
      <c r="B21" s="138" t="s">
        <v>2038</v>
      </c>
      <c r="C21" s="169" t="s">
        <v>166</v>
      </c>
      <c r="D21" s="273" t="s">
        <v>166</v>
      </c>
      <c r="E21" s="195"/>
      <c r="F21" s="152" t="s">
        <v>1916</v>
      </c>
      <c r="G21" s="152" t="s">
        <v>1916</v>
      </c>
      <c r="H21" s="195"/>
      <c r="I21" s="110"/>
      <c r="J21" s="110"/>
      <c r="K21" s="110"/>
      <c r="L21" s="107"/>
      <c r="M21" s="107"/>
      <c r="N21" s="107"/>
    </row>
    <row r="22" spans="1:14" s="246" customFormat="1" x14ac:dyDescent="0.25">
      <c r="A22" s="124" t="s">
        <v>2696</v>
      </c>
      <c r="B22" s="138" t="s">
        <v>2697</v>
      </c>
      <c r="C22" s="155">
        <f>SUM(C11,C16,C21)</f>
        <v>0</v>
      </c>
      <c r="D22" s="204">
        <f>SUM(D11,D16,D21)</f>
        <v>0</v>
      </c>
      <c r="E22" s="195"/>
      <c r="F22" s="152">
        <f>SUM(F11:F21)</f>
        <v>0</v>
      </c>
      <c r="G22" s="152">
        <f>SUM(G11:G21)</f>
        <v>0</v>
      </c>
      <c r="H22" s="195"/>
      <c r="I22" s="110"/>
      <c r="J22" s="110"/>
      <c r="K22" s="110"/>
      <c r="L22" s="107"/>
      <c r="M22" s="107"/>
      <c r="N22" s="107"/>
    </row>
    <row r="23" spans="1:14" s="246" customFormat="1" x14ac:dyDescent="0.25">
      <c r="A23" s="138" t="s">
        <v>2698</v>
      </c>
      <c r="B23" s="211" t="s">
        <v>87</v>
      </c>
      <c r="C23" s="169"/>
      <c r="D23" s="273"/>
      <c r="E23" s="195"/>
      <c r="F23" s="225"/>
      <c r="G23" s="225"/>
      <c r="H23" s="195"/>
      <c r="I23" s="110"/>
      <c r="J23" s="110"/>
      <c r="K23" s="110"/>
      <c r="L23" s="107"/>
      <c r="M23" s="107"/>
      <c r="N23" s="107"/>
    </row>
    <row r="24" spans="1:14" s="246" customFormat="1" x14ac:dyDescent="0.25">
      <c r="A24" s="138" t="s">
        <v>2699</v>
      </c>
      <c r="B24" s="211" t="s">
        <v>87</v>
      </c>
      <c r="C24" s="169"/>
      <c r="D24" s="273"/>
      <c r="E24" s="195"/>
      <c r="F24" s="225"/>
      <c r="G24" s="225"/>
      <c r="H24" s="195"/>
      <c r="I24" s="110"/>
      <c r="J24" s="110"/>
      <c r="K24" s="110"/>
      <c r="L24" s="107"/>
      <c r="M24" s="107"/>
      <c r="N24" s="107"/>
    </row>
    <row r="25" spans="1:14" s="246" customFormat="1" x14ac:dyDescent="0.25">
      <c r="A25" s="138" t="s">
        <v>2700</v>
      </c>
      <c r="B25" s="211" t="s">
        <v>87</v>
      </c>
      <c r="C25" s="169"/>
      <c r="D25" s="273"/>
      <c r="E25" s="195"/>
      <c r="F25" s="225"/>
      <c r="G25" s="225"/>
      <c r="H25" s="195"/>
      <c r="I25" s="110"/>
      <c r="J25" s="110"/>
      <c r="K25" s="110"/>
      <c r="L25" s="107"/>
      <c r="M25" s="107"/>
      <c r="N25" s="107"/>
    </row>
    <row r="26" spans="1:14" s="246" customFormat="1" x14ac:dyDescent="0.25">
      <c r="A26" s="138" t="s">
        <v>2701</v>
      </c>
      <c r="B26" s="211" t="s">
        <v>87</v>
      </c>
      <c r="C26" s="169"/>
      <c r="D26" s="273"/>
      <c r="E26" s="195"/>
      <c r="F26" s="225"/>
      <c r="G26" s="225"/>
      <c r="H26" s="195"/>
      <c r="I26" s="110"/>
      <c r="J26" s="110"/>
      <c r="K26" s="110"/>
      <c r="L26" s="107"/>
      <c r="M26" s="107"/>
      <c r="N26" s="107"/>
    </row>
    <row r="27" spans="1:14" s="246" customFormat="1" x14ac:dyDescent="0.25">
      <c r="A27" s="138" t="s">
        <v>2702</v>
      </c>
      <c r="B27" s="211" t="s">
        <v>87</v>
      </c>
      <c r="C27" s="169"/>
      <c r="D27" s="273"/>
      <c r="E27" s="195"/>
      <c r="F27" s="225"/>
      <c r="G27" s="225"/>
      <c r="H27" s="195"/>
      <c r="I27" s="110"/>
      <c r="J27" s="110"/>
      <c r="K27" s="110"/>
      <c r="L27" s="107"/>
      <c r="M27" s="107"/>
      <c r="N27" s="107"/>
    </row>
    <row r="28" spans="1:14" s="246" customFormat="1" x14ac:dyDescent="0.25">
      <c r="A28" s="130"/>
      <c r="B28" s="211"/>
      <c r="C28" s="287"/>
      <c r="D28" s="151"/>
      <c r="E28" s="195"/>
      <c r="F28" s="239"/>
      <c r="G28" s="239"/>
      <c r="H28" s="195"/>
      <c r="I28" s="110"/>
      <c r="J28" s="110"/>
      <c r="K28" s="110"/>
      <c r="L28" s="107"/>
      <c r="M28" s="107"/>
      <c r="N28" s="107"/>
    </row>
    <row r="29" spans="1:14" s="246" customFormat="1" x14ac:dyDescent="0.25">
      <c r="A29" s="130"/>
      <c r="B29" s="211"/>
      <c r="C29" s="287"/>
      <c r="D29" s="151"/>
      <c r="E29" s="195"/>
      <c r="F29" s="239"/>
      <c r="G29" s="239"/>
      <c r="H29" s="195"/>
      <c r="I29" s="110"/>
      <c r="J29" s="110"/>
      <c r="K29" s="110"/>
      <c r="L29" s="107"/>
      <c r="M29" s="107"/>
      <c r="N29" s="107"/>
    </row>
    <row r="30" spans="1:14" s="246" customFormat="1" ht="15" customHeight="1" x14ac:dyDescent="0.25">
      <c r="A30" s="134"/>
      <c r="B30" s="134" t="s">
        <v>2703</v>
      </c>
      <c r="C30" s="134" t="s">
        <v>46</v>
      </c>
      <c r="D30" s="134" t="s">
        <v>2029</v>
      </c>
      <c r="E30" s="134"/>
      <c r="F30" s="134" t="s">
        <v>2679</v>
      </c>
      <c r="G30" s="134" t="s">
        <v>2680</v>
      </c>
      <c r="H30" s="195"/>
      <c r="I30" s="110"/>
      <c r="J30" s="110"/>
      <c r="K30" s="110"/>
      <c r="L30" s="107"/>
      <c r="M30" s="107"/>
      <c r="N30" s="107"/>
    </row>
    <row r="31" spans="1:14" s="246" customFormat="1" x14ac:dyDescent="0.25">
      <c r="A31" s="124" t="s">
        <v>2704</v>
      </c>
      <c r="B31" s="155" t="s">
        <v>2705</v>
      </c>
      <c r="C31" s="169" t="s">
        <v>166</v>
      </c>
      <c r="D31" s="273" t="s">
        <v>166</v>
      </c>
      <c r="E31" s="195"/>
      <c r="F31" s="152" t="s">
        <v>1916</v>
      </c>
      <c r="G31" s="152" t="s">
        <v>1916</v>
      </c>
      <c r="H31" s="195"/>
      <c r="I31" s="110"/>
      <c r="J31" s="110"/>
      <c r="K31" s="110"/>
      <c r="L31" s="107"/>
      <c r="M31" s="107"/>
      <c r="N31" s="107"/>
    </row>
    <row r="32" spans="1:14" s="246" customFormat="1" x14ac:dyDescent="0.25">
      <c r="A32" s="124" t="s">
        <v>2706</v>
      </c>
      <c r="B32" s="155" t="s">
        <v>2707</v>
      </c>
      <c r="C32" s="169" t="s">
        <v>166</v>
      </c>
      <c r="D32" s="273" t="s">
        <v>166</v>
      </c>
      <c r="E32" s="195"/>
      <c r="F32" s="152" t="s">
        <v>1916</v>
      </c>
      <c r="G32" s="152" t="s">
        <v>1916</v>
      </c>
      <c r="H32" s="195"/>
      <c r="I32" s="110"/>
      <c r="J32" s="110"/>
      <c r="K32" s="110"/>
      <c r="L32" s="107"/>
      <c r="M32" s="107"/>
      <c r="N32" s="107"/>
    </row>
    <row r="33" spans="1:14" s="246" customFormat="1" x14ac:dyDescent="0.25">
      <c r="A33" s="124" t="s">
        <v>2708</v>
      </c>
      <c r="B33" s="155" t="s">
        <v>2709</v>
      </c>
      <c r="C33" s="169" t="s">
        <v>166</v>
      </c>
      <c r="D33" s="273" t="s">
        <v>166</v>
      </c>
      <c r="E33" s="195"/>
      <c r="F33" s="152" t="s">
        <v>1916</v>
      </c>
      <c r="G33" s="152" t="s">
        <v>1916</v>
      </c>
      <c r="H33" s="195"/>
      <c r="I33" s="110"/>
      <c r="J33" s="110"/>
      <c r="K33" s="110"/>
      <c r="L33" s="107"/>
      <c r="M33" s="107"/>
      <c r="N33" s="107"/>
    </row>
    <row r="34" spans="1:14" s="246" customFormat="1" ht="30" x14ac:dyDescent="0.25">
      <c r="A34" s="124" t="s">
        <v>2710</v>
      </c>
      <c r="B34" s="155" t="s">
        <v>2711</v>
      </c>
      <c r="C34" s="169" t="s">
        <v>166</v>
      </c>
      <c r="D34" s="273" t="s">
        <v>166</v>
      </c>
      <c r="E34" s="195"/>
      <c r="F34" s="152" t="s">
        <v>1916</v>
      </c>
      <c r="G34" s="152" t="s">
        <v>1916</v>
      </c>
      <c r="H34" s="195"/>
      <c r="I34" s="110"/>
      <c r="J34" s="110"/>
      <c r="K34" s="110"/>
      <c r="L34" s="107"/>
      <c r="M34" s="107"/>
      <c r="N34" s="107"/>
    </row>
    <row r="35" spans="1:14" s="246" customFormat="1" x14ac:dyDescent="0.25">
      <c r="A35" s="124" t="s">
        <v>2712</v>
      </c>
      <c r="B35" s="155" t="s">
        <v>2713</v>
      </c>
      <c r="C35" s="169" t="s">
        <v>166</v>
      </c>
      <c r="D35" s="273" t="s">
        <v>166</v>
      </c>
      <c r="E35" s="195"/>
      <c r="F35" s="152" t="s">
        <v>1916</v>
      </c>
      <c r="G35" s="152" t="s">
        <v>1916</v>
      </c>
      <c r="H35" s="195"/>
      <c r="I35" s="110"/>
      <c r="J35" s="110"/>
      <c r="K35" s="110"/>
      <c r="L35" s="107"/>
      <c r="M35" s="107"/>
      <c r="N35" s="107"/>
    </row>
    <row r="36" spans="1:14" s="246" customFormat="1" x14ac:dyDescent="0.25">
      <c r="A36" s="124" t="s">
        <v>2714</v>
      </c>
      <c r="B36" s="155" t="s">
        <v>2715</v>
      </c>
      <c r="C36" s="169" t="s">
        <v>166</v>
      </c>
      <c r="D36" s="273" t="s">
        <v>166</v>
      </c>
      <c r="E36" s="195"/>
      <c r="F36" s="152" t="s">
        <v>1916</v>
      </c>
      <c r="G36" s="152" t="s">
        <v>1916</v>
      </c>
      <c r="H36" s="195"/>
      <c r="I36" s="110"/>
      <c r="J36" s="110"/>
      <c r="K36" s="110"/>
      <c r="L36" s="107"/>
      <c r="M36" s="107"/>
      <c r="N36" s="107"/>
    </row>
    <row r="37" spans="1:14" s="246" customFormat="1" x14ac:dyDescent="0.25">
      <c r="A37" s="124" t="s">
        <v>2716</v>
      </c>
      <c r="B37" s="155" t="s">
        <v>2717</v>
      </c>
      <c r="C37" s="169" t="s">
        <v>166</v>
      </c>
      <c r="D37" s="273" t="s">
        <v>166</v>
      </c>
      <c r="E37" s="195"/>
      <c r="F37" s="152" t="s">
        <v>1916</v>
      </c>
      <c r="G37" s="152" t="s">
        <v>1916</v>
      </c>
      <c r="H37" s="195"/>
      <c r="I37" s="110"/>
      <c r="J37" s="110"/>
      <c r="K37" s="110"/>
      <c r="L37" s="107"/>
      <c r="M37" s="107"/>
      <c r="N37" s="107"/>
    </row>
    <row r="38" spans="1:14" s="246" customFormat="1" x14ac:dyDescent="0.25">
      <c r="A38" s="124" t="s">
        <v>2718</v>
      </c>
      <c r="B38" s="155" t="s">
        <v>2719</v>
      </c>
      <c r="C38" s="169" t="s">
        <v>166</v>
      </c>
      <c r="D38" s="273" t="s">
        <v>166</v>
      </c>
      <c r="E38" s="195"/>
      <c r="F38" s="152" t="s">
        <v>1916</v>
      </c>
      <c r="G38" s="152" t="s">
        <v>1916</v>
      </c>
      <c r="H38" s="195"/>
      <c r="I38" s="110"/>
      <c r="J38" s="110"/>
      <c r="K38" s="110"/>
      <c r="L38" s="107"/>
      <c r="M38" s="107"/>
      <c r="N38" s="107"/>
    </row>
    <row r="39" spans="1:14" s="246" customFormat="1" ht="30" x14ac:dyDescent="0.25">
      <c r="A39" s="124" t="s">
        <v>2720</v>
      </c>
      <c r="B39" s="155" t="s">
        <v>2721</v>
      </c>
      <c r="C39" s="169" t="s">
        <v>166</v>
      </c>
      <c r="D39" s="273" t="s">
        <v>166</v>
      </c>
      <c r="E39" s="195"/>
      <c r="F39" s="152" t="s">
        <v>1916</v>
      </c>
      <c r="G39" s="152" t="s">
        <v>1916</v>
      </c>
      <c r="H39" s="195"/>
      <c r="I39" s="110"/>
      <c r="J39" s="110"/>
      <c r="K39" s="110"/>
      <c r="L39" s="107"/>
      <c r="M39" s="107"/>
      <c r="N39" s="107"/>
    </row>
    <row r="40" spans="1:14" s="246" customFormat="1" x14ac:dyDescent="0.25">
      <c r="A40" s="124" t="s">
        <v>2722</v>
      </c>
      <c r="B40" s="155" t="s">
        <v>2723</v>
      </c>
      <c r="C40" s="169" t="s">
        <v>166</v>
      </c>
      <c r="D40" s="273" t="s">
        <v>166</v>
      </c>
      <c r="E40" s="195"/>
      <c r="F40" s="152" t="s">
        <v>1916</v>
      </c>
      <c r="G40" s="152" t="s">
        <v>1916</v>
      </c>
      <c r="H40" s="195"/>
      <c r="I40" s="110"/>
      <c r="J40" s="110"/>
      <c r="K40" s="110"/>
      <c r="L40" s="107"/>
      <c r="M40" s="107"/>
      <c r="N40" s="107"/>
    </row>
    <row r="41" spans="1:14" s="246" customFormat="1" x14ac:dyDescent="0.25">
      <c r="A41" s="124" t="s">
        <v>2724</v>
      </c>
      <c r="B41" s="155" t="s">
        <v>2725</v>
      </c>
      <c r="C41" s="169" t="s">
        <v>166</v>
      </c>
      <c r="D41" s="273" t="s">
        <v>166</v>
      </c>
      <c r="E41" s="195"/>
      <c r="F41" s="152" t="s">
        <v>1916</v>
      </c>
      <c r="G41" s="152" t="s">
        <v>1916</v>
      </c>
      <c r="H41" s="195"/>
      <c r="I41" s="110"/>
      <c r="J41" s="110"/>
      <c r="K41" s="110"/>
      <c r="L41" s="107"/>
      <c r="M41" s="107"/>
      <c r="N41" s="107"/>
    </row>
    <row r="42" spans="1:14" s="246" customFormat="1" x14ac:dyDescent="0.25">
      <c r="A42" s="124" t="s">
        <v>2726</v>
      </c>
      <c r="B42" s="155" t="s">
        <v>2727</v>
      </c>
      <c r="C42" s="169" t="s">
        <v>166</v>
      </c>
      <c r="D42" s="273" t="s">
        <v>166</v>
      </c>
      <c r="E42" s="195"/>
      <c r="F42" s="152" t="s">
        <v>1916</v>
      </c>
      <c r="G42" s="152" t="s">
        <v>1916</v>
      </c>
      <c r="H42" s="195"/>
      <c r="I42" s="110"/>
      <c r="J42" s="110"/>
      <c r="K42" s="110"/>
      <c r="L42" s="107"/>
      <c r="M42" s="107"/>
      <c r="N42" s="107"/>
    </row>
    <row r="43" spans="1:14" s="246" customFormat="1" x14ac:dyDescent="0.25">
      <c r="A43" s="124" t="s">
        <v>2728</v>
      </c>
      <c r="B43" s="288" t="s">
        <v>2729</v>
      </c>
      <c r="C43" s="169" t="s">
        <v>166</v>
      </c>
      <c r="D43" s="273" t="s">
        <v>166</v>
      </c>
      <c r="E43" s="195"/>
      <c r="F43" s="152" t="s">
        <v>1916</v>
      </c>
      <c r="G43" s="152" t="s">
        <v>1916</v>
      </c>
      <c r="H43" s="195"/>
      <c r="I43" s="110"/>
      <c r="J43" s="110"/>
      <c r="K43" s="110"/>
      <c r="L43" s="107"/>
      <c r="M43" s="107"/>
      <c r="N43" s="107"/>
    </row>
    <row r="44" spans="1:14" s="246" customFormat="1" x14ac:dyDescent="0.25">
      <c r="A44" s="124" t="s">
        <v>2730</v>
      </c>
      <c r="B44" s="288" t="s">
        <v>2731</v>
      </c>
      <c r="C44" s="169" t="s">
        <v>166</v>
      </c>
      <c r="D44" s="273" t="s">
        <v>166</v>
      </c>
      <c r="E44" s="195"/>
      <c r="F44" s="152" t="s">
        <v>1916</v>
      </c>
      <c r="G44" s="152" t="s">
        <v>1916</v>
      </c>
      <c r="H44" s="195"/>
      <c r="I44" s="110"/>
      <c r="J44" s="110"/>
      <c r="K44" s="110"/>
      <c r="L44" s="107"/>
      <c r="M44" s="107"/>
      <c r="N44" s="107"/>
    </row>
    <row r="45" spans="1:14" s="246" customFormat="1" x14ac:dyDescent="0.25">
      <c r="A45" s="124" t="s">
        <v>2732</v>
      </c>
      <c r="B45" s="288" t="s">
        <v>2733</v>
      </c>
      <c r="C45" s="169" t="s">
        <v>166</v>
      </c>
      <c r="D45" s="273" t="s">
        <v>166</v>
      </c>
      <c r="E45" s="195"/>
      <c r="F45" s="152" t="s">
        <v>1916</v>
      </c>
      <c r="G45" s="152" t="s">
        <v>1916</v>
      </c>
      <c r="H45" s="195"/>
      <c r="I45" s="110"/>
      <c r="J45" s="110"/>
      <c r="K45" s="110"/>
      <c r="L45" s="107"/>
      <c r="M45" s="107"/>
      <c r="N45" s="107"/>
    </row>
    <row r="46" spans="1:14" s="246" customFormat="1" x14ac:dyDescent="0.25">
      <c r="A46" s="124" t="s">
        <v>2734</v>
      </c>
      <c r="B46" s="288" t="s">
        <v>3227</v>
      </c>
      <c r="C46" s="169" t="s">
        <v>166</v>
      </c>
      <c r="D46" s="169" t="s">
        <v>166</v>
      </c>
      <c r="E46" s="195"/>
      <c r="F46" s="152"/>
      <c r="G46" s="152"/>
      <c r="H46" s="195"/>
      <c r="I46" s="110"/>
      <c r="J46" s="110"/>
      <c r="K46" s="110"/>
      <c r="L46" s="107"/>
      <c r="M46" s="107"/>
      <c r="N46" s="107"/>
    </row>
    <row r="47" spans="1:14" s="246" customFormat="1" x14ac:dyDescent="0.25">
      <c r="A47" s="124" t="s">
        <v>3226</v>
      </c>
      <c r="B47" s="138" t="s">
        <v>2697</v>
      </c>
      <c r="C47" s="155">
        <f>SUM(C31:C46)</f>
        <v>0</v>
      </c>
      <c r="D47" s="204">
        <f>SUM(D31:D46)</f>
        <v>0</v>
      </c>
      <c r="E47" s="195"/>
      <c r="F47" s="152">
        <f>SUM(F31:F40)</f>
        <v>0</v>
      </c>
      <c r="G47" s="152">
        <f>SUM(G31:G40)</f>
        <v>0</v>
      </c>
      <c r="H47" s="195"/>
      <c r="I47" s="110"/>
      <c r="J47" s="110"/>
      <c r="K47" s="110"/>
      <c r="L47" s="107"/>
      <c r="M47" s="107"/>
      <c r="N47" s="107"/>
    </row>
    <row r="48" spans="1:14" s="246" customFormat="1" x14ac:dyDescent="0.25">
      <c r="A48" s="191"/>
      <c r="B48" s="191"/>
      <c r="C48" s="191"/>
      <c r="D48" s="191"/>
      <c r="E48" s="195"/>
      <c r="F48" s="130"/>
      <c r="G48" s="130"/>
      <c r="H48" s="195"/>
      <c r="I48" s="110"/>
      <c r="J48" s="110"/>
      <c r="K48" s="110"/>
      <c r="L48" s="107"/>
      <c r="M48" s="107"/>
      <c r="N48" s="107"/>
    </row>
    <row r="49" spans="1:14" ht="18.75" x14ac:dyDescent="0.25">
      <c r="A49" s="121"/>
      <c r="B49" s="121" t="s">
        <v>2677</v>
      </c>
      <c r="C49" s="122"/>
      <c r="D49" s="122"/>
      <c r="E49" s="122"/>
      <c r="F49" s="122"/>
      <c r="G49" s="123"/>
      <c r="H49" s="195"/>
      <c r="I49" s="130"/>
      <c r="J49" s="116"/>
      <c r="K49" s="116"/>
      <c r="L49" s="116"/>
      <c r="M49" s="116"/>
    </row>
    <row r="50" spans="1:14" ht="15" customHeight="1" x14ac:dyDescent="0.25">
      <c r="A50" s="134"/>
      <c r="B50" s="135" t="s">
        <v>1449</v>
      </c>
      <c r="C50" s="134"/>
      <c r="D50" s="134"/>
      <c r="E50" s="134"/>
      <c r="F50" s="137"/>
      <c r="G50" s="137"/>
      <c r="H50" s="195"/>
      <c r="I50" s="130"/>
      <c r="J50" s="161"/>
      <c r="K50" s="161"/>
      <c r="L50" s="161"/>
      <c r="M50" s="213"/>
      <c r="N50" s="213"/>
    </row>
    <row r="51" spans="1:14" x14ac:dyDescent="0.25">
      <c r="A51" s="124" t="s">
        <v>2735</v>
      </c>
      <c r="B51" s="124" t="s">
        <v>1451</v>
      </c>
      <c r="C51" s="207" t="s">
        <v>166</v>
      </c>
      <c r="D51" s="126"/>
      <c r="E51" s="191"/>
      <c r="F51" s="191"/>
      <c r="G51" s="232"/>
      <c r="H51" s="195"/>
      <c r="I51" s="130"/>
      <c r="L51" s="130"/>
      <c r="M51" s="130"/>
    </row>
    <row r="52" spans="1:14" outlineLevel="1" x14ac:dyDescent="0.25">
      <c r="A52" s="124" t="s">
        <v>2736</v>
      </c>
      <c r="B52" s="216" t="s">
        <v>718</v>
      </c>
      <c r="C52" s="207"/>
      <c r="D52" s="126"/>
      <c r="E52" s="191"/>
      <c r="F52" s="191"/>
      <c r="G52" s="232"/>
      <c r="H52" s="195"/>
      <c r="I52" s="130"/>
      <c r="L52" s="130"/>
      <c r="M52" s="130"/>
    </row>
    <row r="53" spans="1:14" outlineLevel="1" x14ac:dyDescent="0.25">
      <c r="A53" s="124" t="s">
        <v>2737</v>
      </c>
      <c r="B53" s="216" t="s">
        <v>720</v>
      </c>
      <c r="C53" s="207"/>
      <c r="D53" s="126"/>
      <c r="E53" s="191"/>
      <c r="F53" s="191"/>
      <c r="G53" s="232"/>
      <c r="H53" s="195"/>
      <c r="I53" s="130"/>
      <c r="L53" s="130"/>
      <c r="M53" s="130"/>
    </row>
    <row r="54" spans="1:14" outlineLevel="1" x14ac:dyDescent="0.25">
      <c r="A54" s="124" t="s">
        <v>2738</v>
      </c>
      <c r="E54" s="130"/>
      <c r="F54" s="130"/>
      <c r="H54" s="195"/>
      <c r="I54" s="130"/>
      <c r="L54" s="130"/>
      <c r="M54" s="130"/>
    </row>
    <row r="55" spans="1:14" outlineLevel="1" x14ac:dyDescent="0.25">
      <c r="A55" s="124" t="s">
        <v>2739</v>
      </c>
      <c r="E55" s="130"/>
      <c r="F55" s="130"/>
      <c r="H55" s="195"/>
      <c r="I55" s="130"/>
      <c r="L55" s="130"/>
      <c r="M55" s="130"/>
    </row>
    <row r="56" spans="1:14" outlineLevel="1" x14ac:dyDescent="0.25">
      <c r="A56" s="124" t="s">
        <v>2740</v>
      </c>
      <c r="E56" s="130"/>
      <c r="F56" s="130"/>
      <c r="H56" s="195"/>
      <c r="I56" s="130"/>
      <c r="L56" s="130"/>
      <c r="M56" s="130"/>
    </row>
    <row r="57" spans="1:14" outlineLevel="1" x14ac:dyDescent="0.25">
      <c r="A57" s="124" t="s">
        <v>2741</v>
      </c>
      <c r="E57" s="130"/>
      <c r="F57" s="130"/>
      <c r="H57" s="195"/>
      <c r="I57" s="130"/>
      <c r="L57" s="130"/>
      <c r="M57" s="130"/>
    </row>
    <row r="58" spans="1:14" outlineLevel="1" x14ac:dyDescent="0.25">
      <c r="A58" s="124" t="s">
        <v>2742</v>
      </c>
      <c r="E58" s="130"/>
      <c r="F58" s="130"/>
      <c r="H58" s="195"/>
      <c r="I58" s="130"/>
      <c r="L58" s="130"/>
      <c r="M58" s="130"/>
    </row>
    <row r="59" spans="1:14" x14ac:dyDescent="0.25">
      <c r="A59" s="134"/>
      <c r="B59" s="134" t="s">
        <v>1459</v>
      </c>
      <c r="C59" s="134" t="s">
        <v>935</v>
      </c>
      <c r="D59" s="134" t="s">
        <v>1460</v>
      </c>
      <c r="E59" s="134"/>
      <c r="F59" s="134" t="s">
        <v>1461</v>
      </c>
      <c r="G59" s="134" t="s">
        <v>1462</v>
      </c>
      <c r="H59" s="195"/>
      <c r="I59" s="214"/>
      <c r="J59" s="161"/>
      <c r="K59" s="161"/>
      <c r="L59" s="116"/>
      <c r="M59" s="161"/>
      <c r="N59" s="161"/>
    </row>
    <row r="60" spans="1:14" x14ac:dyDescent="0.25">
      <c r="A60" s="124" t="s">
        <v>2743</v>
      </c>
      <c r="B60" s="124" t="s">
        <v>1464</v>
      </c>
      <c r="C60" s="139" t="s">
        <v>166</v>
      </c>
      <c r="D60" s="164"/>
      <c r="E60" s="164"/>
      <c r="F60" s="163"/>
      <c r="G60" s="163"/>
      <c r="H60" s="195"/>
      <c r="I60" s="130"/>
      <c r="L60" s="161"/>
      <c r="M60" s="213"/>
      <c r="N60" s="213"/>
    </row>
    <row r="61" spans="1:14" x14ac:dyDescent="0.25">
      <c r="A61" s="161"/>
      <c r="B61" s="214"/>
      <c r="C61" s="161"/>
      <c r="D61" s="161"/>
      <c r="E61" s="161"/>
      <c r="F61" s="213"/>
      <c r="G61" s="213"/>
      <c r="H61" s="195"/>
      <c r="I61" s="214"/>
      <c r="J61" s="161"/>
      <c r="K61" s="161"/>
      <c r="L61" s="161"/>
      <c r="M61" s="213"/>
      <c r="N61" s="213"/>
    </row>
    <row r="62" spans="1:14" x14ac:dyDescent="0.25">
      <c r="B62" s="124" t="s">
        <v>940</v>
      </c>
      <c r="C62" s="161"/>
      <c r="D62" s="161"/>
      <c r="E62" s="161"/>
      <c r="F62" s="213"/>
      <c r="G62" s="213"/>
      <c r="H62" s="195"/>
      <c r="I62" s="130"/>
      <c r="J62" s="161"/>
      <c r="K62" s="161"/>
      <c r="L62" s="161"/>
      <c r="M62" s="213"/>
      <c r="N62" s="213"/>
    </row>
    <row r="63" spans="1:14" x14ac:dyDescent="0.25">
      <c r="A63" s="124" t="s">
        <v>2744</v>
      </c>
      <c r="B63" s="191" t="s">
        <v>1075</v>
      </c>
      <c r="C63" s="139" t="s">
        <v>166</v>
      </c>
      <c r="D63" s="207" t="s">
        <v>166</v>
      </c>
      <c r="E63" s="130"/>
      <c r="F63" s="152" t="str">
        <f>IF($C$78=0,"",IF(C63="[for completion]","",C63/$C$78))</f>
        <v/>
      </c>
      <c r="G63" s="152" t="str">
        <f>IF($D$78=0,"",IF(D63="[for completion]","",D63/$D$78))</f>
        <v/>
      </c>
      <c r="H63" s="195"/>
      <c r="I63" s="130"/>
      <c r="L63" s="130"/>
      <c r="M63" s="171"/>
      <c r="N63" s="171"/>
    </row>
    <row r="64" spans="1:14" x14ac:dyDescent="0.25">
      <c r="A64" s="124" t="s">
        <v>2745</v>
      </c>
      <c r="B64" s="191" t="s">
        <v>1075</v>
      </c>
      <c r="C64" s="139" t="s">
        <v>166</v>
      </c>
      <c r="D64" s="207" t="s">
        <v>166</v>
      </c>
      <c r="E64" s="130"/>
      <c r="F64" s="152" t="str">
        <f t="shared" ref="F64:F77" si="0">IF($C$78=0,"",IF(C64="[for completion]","",C64/$C$78))</f>
        <v/>
      </c>
      <c r="G64" s="152" t="str">
        <f t="shared" ref="G64:G77" si="1">IF($D$78=0,"",IF(D64="[for completion]","",D64/$D$78))</f>
        <v/>
      </c>
      <c r="H64" s="195"/>
      <c r="I64" s="130"/>
      <c r="L64" s="130"/>
      <c r="M64" s="171"/>
      <c r="N64" s="171"/>
    </row>
    <row r="65" spans="1:14" x14ac:dyDescent="0.25">
      <c r="A65" s="124" t="s">
        <v>2746</v>
      </c>
      <c r="B65" s="191" t="s">
        <v>1075</v>
      </c>
      <c r="C65" s="139" t="s">
        <v>166</v>
      </c>
      <c r="D65" s="207" t="s">
        <v>166</v>
      </c>
      <c r="F65" s="152" t="str">
        <f t="shared" si="0"/>
        <v/>
      </c>
      <c r="G65" s="152" t="str">
        <f t="shared" si="1"/>
        <v/>
      </c>
      <c r="H65" s="195"/>
      <c r="I65" s="130"/>
      <c r="M65" s="171"/>
      <c r="N65" s="171"/>
    </row>
    <row r="66" spans="1:14" x14ac:dyDescent="0.25">
      <c r="A66" s="124" t="s">
        <v>2747</v>
      </c>
      <c r="B66" s="191" t="s">
        <v>1075</v>
      </c>
      <c r="C66" s="139" t="s">
        <v>166</v>
      </c>
      <c r="D66" s="207" t="s">
        <v>166</v>
      </c>
      <c r="E66" s="148"/>
      <c r="F66" s="152" t="str">
        <f t="shared" si="0"/>
        <v/>
      </c>
      <c r="G66" s="152" t="str">
        <f t="shared" si="1"/>
        <v/>
      </c>
      <c r="H66" s="195"/>
      <c r="I66" s="130"/>
      <c r="L66" s="148"/>
      <c r="M66" s="171"/>
      <c r="N66" s="171"/>
    </row>
    <row r="67" spans="1:14" x14ac:dyDescent="0.25">
      <c r="A67" s="124" t="s">
        <v>2748</v>
      </c>
      <c r="B67" s="191" t="s">
        <v>1075</v>
      </c>
      <c r="C67" s="139" t="s">
        <v>166</v>
      </c>
      <c r="D67" s="207" t="s">
        <v>166</v>
      </c>
      <c r="E67" s="148"/>
      <c r="F67" s="152" t="str">
        <f t="shared" si="0"/>
        <v/>
      </c>
      <c r="G67" s="152" t="str">
        <f t="shared" si="1"/>
        <v/>
      </c>
      <c r="H67" s="195"/>
      <c r="I67" s="130"/>
      <c r="L67" s="148"/>
      <c r="M67" s="171"/>
      <c r="N67" s="171"/>
    </row>
    <row r="68" spans="1:14" x14ac:dyDescent="0.25">
      <c r="A68" s="124" t="s">
        <v>2749</v>
      </c>
      <c r="B68" s="191" t="s">
        <v>1075</v>
      </c>
      <c r="C68" s="139" t="s">
        <v>166</v>
      </c>
      <c r="D68" s="207" t="s">
        <v>166</v>
      </c>
      <c r="E68" s="148"/>
      <c r="F68" s="152" t="str">
        <f t="shared" si="0"/>
        <v/>
      </c>
      <c r="G68" s="152" t="str">
        <f t="shared" si="1"/>
        <v/>
      </c>
      <c r="H68" s="195"/>
      <c r="I68" s="130"/>
      <c r="L68" s="148"/>
      <c r="M68" s="171"/>
      <c r="N68" s="171"/>
    </row>
    <row r="69" spans="1:14" x14ac:dyDescent="0.25">
      <c r="A69" s="124" t="s">
        <v>2750</v>
      </c>
      <c r="B69" s="191" t="s">
        <v>1075</v>
      </c>
      <c r="C69" s="139" t="s">
        <v>166</v>
      </c>
      <c r="D69" s="207" t="s">
        <v>166</v>
      </c>
      <c r="E69" s="148"/>
      <c r="F69" s="152" t="str">
        <f t="shared" si="0"/>
        <v/>
      </c>
      <c r="G69" s="152" t="str">
        <f t="shared" si="1"/>
        <v/>
      </c>
      <c r="H69" s="195"/>
      <c r="I69" s="130"/>
      <c r="L69" s="148"/>
      <c r="M69" s="171"/>
      <c r="N69" s="171"/>
    </row>
    <row r="70" spans="1:14" x14ac:dyDescent="0.25">
      <c r="A70" s="124" t="s">
        <v>2751</v>
      </c>
      <c r="B70" s="191" t="s">
        <v>1075</v>
      </c>
      <c r="C70" s="139" t="s">
        <v>166</v>
      </c>
      <c r="D70" s="207" t="s">
        <v>166</v>
      </c>
      <c r="E70" s="148"/>
      <c r="F70" s="152" t="str">
        <f t="shared" si="0"/>
        <v/>
      </c>
      <c r="G70" s="152" t="str">
        <f t="shared" si="1"/>
        <v/>
      </c>
      <c r="H70" s="195"/>
      <c r="I70" s="130"/>
      <c r="L70" s="148"/>
      <c r="M70" s="171"/>
      <c r="N70" s="171"/>
    </row>
    <row r="71" spans="1:14" x14ac:dyDescent="0.25">
      <c r="A71" s="124" t="s">
        <v>2752</v>
      </c>
      <c r="B71" s="191" t="s">
        <v>1075</v>
      </c>
      <c r="C71" s="139" t="s">
        <v>166</v>
      </c>
      <c r="D71" s="207" t="s">
        <v>166</v>
      </c>
      <c r="E71" s="148"/>
      <c r="F71" s="152" t="str">
        <f t="shared" si="0"/>
        <v/>
      </c>
      <c r="G71" s="152" t="str">
        <f t="shared" si="1"/>
        <v/>
      </c>
      <c r="H71" s="195"/>
      <c r="I71" s="130"/>
      <c r="L71" s="148"/>
      <c r="M71" s="171"/>
      <c r="N71" s="171"/>
    </row>
    <row r="72" spans="1:14" x14ac:dyDescent="0.25">
      <c r="A72" s="124" t="s">
        <v>2753</v>
      </c>
      <c r="B72" s="191" t="s">
        <v>1075</v>
      </c>
      <c r="C72" s="139" t="s">
        <v>166</v>
      </c>
      <c r="D72" s="207" t="s">
        <v>166</v>
      </c>
      <c r="E72" s="148"/>
      <c r="F72" s="152" t="str">
        <f t="shared" si="0"/>
        <v/>
      </c>
      <c r="G72" s="152" t="str">
        <f t="shared" si="1"/>
        <v/>
      </c>
      <c r="H72" s="195"/>
      <c r="I72" s="130"/>
      <c r="L72" s="148"/>
      <c r="M72" s="171"/>
      <c r="N72" s="171"/>
    </row>
    <row r="73" spans="1:14" x14ac:dyDescent="0.25">
      <c r="A73" s="124" t="s">
        <v>2754</v>
      </c>
      <c r="B73" s="191" t="s">
        <v>1075</v>
      </c>
      <c r="C73" s="139" t="s">
        <v>166</v>
      </c>
      <c r="D73" s="207" t="s">
        <v>166</v>
      </c>
      <c r="E73" s="148"/>
      <c r="F73" s="152" t="str">
        <f t="shared" si="0"/>
        <v/>
      </c>
      <c r="G73" s="152" t="str">
        <f t="shared" si="1"/>
        <v/>
      </c>
      <c r="H73" s="195"/>
      <c r="I73" s="130"/>
      <c r="L73" s="148"/>
      <c r="M73" s="171"/>
      <c r="N73" s="171"/>
    </row>
    <row r="74" spans="1:14" x14ac:dyDescent="0.25">
      <c r="A74" s="124" t="s">
        <v>2755</v>
      </c>
      <c r="B74" s="191" t="s">
        <v>1075</v>
      </c>
      <c r="C74" s="139" t="s">
        <v>166</v>
      </c>
      <c r="D74" s="207" t="s">
        <v>166</v>
      </c>
      <c r="E74" s="148"/>
      <c r="F74" s="152" t="str">
        <f t="shared" si="0"/>
        <v/>
      </c>
      <c r="G74" s="152" t="str">
        <f t="shared" si="1"/>
        <v/>
      </c>
      <c r="H74" s="195"/>
      <c r="I74" s="130"/>
      <c r="L74" s="148"/>
      <c r="M74" s="171"/>
      <c r="N74" s="171"/>
    </row>
    <row r="75" spans="1:14" x14ac:dyDescent="0.25">
      <c r="A75" s="124" t="s">
        <v>2756</v>
      </c>
      <c r="B75" s="191" t="s">
        <v>1075</v>
      </c>
      <c r="C75" s="139" t="s">
        <v>166</v>
      </c>
      <c r="D75" s="207" t="s">
        <v>166</v>
      </c>
      <c r="E75" s="148"/>
      <c r="F75" s="152" t="str">
        <f t="shared" si="0"/>
        <v/>
      </c>
      <c r="G75" s="152" t="str">
        <f t="shared" si="1"/>
        <v/>
      </c>
      <c r="H75" s="195"/>
      <c r="I75" s="130"/>
      <c r="L75" s="148"/>
      <c r="M75" s="171"/>
      <c r="N75" s="171"/>
    </row>
    <row r="76" spans="1:14" x14ac:dyDescent="0.25">
      <c r="A76" s="124" t="s">
        <v>2757</v>
      </c>
      <c r="B76" s="191" t="s">
        <v>1075</v>
      </c>
      <c r="C76" s="139" t="s">
        <v>166</v>
      </c>
      <c r="D76" s="207" t="s">
        <v>166</v>
      </c>
      <c r="E76" s="148"/>
      <c r="F76" s="152" t="str">
        <f t="shared" si="0"/>
        <v/>
      </c>
      <c r="G76" s="152" t="str">
        <f t="shared" si="1"/>
        <v/>
      </c>
      <c r="H76" s="195"/>
      <c r="I76" s="130"/>
      <c r="L76" s="148"/>
      <c r="M76" s="171"/>
      <c r="N76" s="171"/>
    </row>
    <row r="77" spans="1:14" x14ac:dyDescent="0.25">
      <c r="A77" s="124" t="s">
        <v>2758</v>
      </c>
      <c r="B77" s="191" t="s">
        <v>1075</v>
      </c>
      <c r="C77" s="139" t="s">
        <v>166</v>
      </c>
      <c r="D77" s="207" t="s">
        <v>166</v>
      </c>
      <c r="E77" s="148"/>
      <c r="F77" s="152" t="str">
        <f t="shared" si="0"/>
        <v/>
      </c>
      <c r="G77" s="152" t="str">
        <f t="shared" si="1"/>
        <v/>
      </c>
      <c r="H77" s="195"/>
      <c r="I77" s="130"/>
      <c r="L77" s="148"/>
      <c r="M77" s="171"/>
      <c r="N77" s="171"/>
    </row>
    <row r="78" spans="1:14" x14ac:dyDescent="0.25">
      <c r="A78" s="124" t="s">
        <v>2759</v>
      </c>
      <c r="B78" s="154" t="s">
        <v>85</v>
      </c>
      <c r="C78" s="155">
        <f>SUM(C63:C77)</f>
        <v>0</v>
      </c>
      <c r="D78" s="204">
        <f>SUM(D63:D77)</f>
        <v>0</v>
      </c>
      <c r="E78" s="148"/>
      <c r="F78" s="156">
        <f>SUM(F63:F77)</f>
        <v>0</v>
      </c>
      <c r="G78" s="156">
        <f>SUM(G63:G77)</f>
        <v>0</v>
      </c>
      <c r="H78" s="195"/>
      <c r="I78" s="247"/>
      <c r="J78" s="130"/>
      <c r="K78" s="130"/>
      <c r="L78" s="148"/>
      <c r="M78" s="186"/>
      <c r="N78" s="186"/>
    </row>
    <row r="79" spans="1:14" x14ac:dyDescent="0.25">
      <c r="A79" s="134"/>
      <c r="B79" s="135" t="s">
        <v>1481</v>
      </c>
      <c r="C79" s="134" t="s">
        <v>46</v>
      </c>
      <c r="D79" s="134"/>
      <c r="E79" s="136"/>
      <c r="F79" s="134" t="s">
        <v>1461</v>
      </c>
      <c r="G79" s="134"/>
      <c r="H79" s="195"/>
      <c r="I79" s="214"/>
      <c r="J79" s="161"/>
      <c r="K79" s="161"/>
      <c r="L79" s="116"/>
      <c r="M79" s="161"/>
      <c r="N79" s="161"/>
    </row>
    <row r="80" spans="1:14" x14ac:dyDescent="0.25">
      <c r="A80" s="124" t="s">
        <v>2760</v>
      </c>
      <c r="B80" s="138" t="s">
        <v>1483</v>
      </c>
      <c r="C80" s="139" t="s">
        <v>166</v>
      </c>
      <c r="E80" s="248"/>
      <c r="F80" s="152" t="str">
        <f>IF($C$83=0,"",IF(C80="[for completion]","",C80/$C$83))</f>
        <v/>
      </c>
      <c r="G80" s="151"/>
      <c r="H80" s="195"/>
      <c r="I80" s="130"/>
      <c r="L80" s="248"/>
      <c r="M80" s="171"/>
      <c r="N80" s="151"/>
    </row>
    <row r="81" spans="1:14" x14ac:dyDescent="0.25">
      <c r="A81" s="124" t="s">
        <v>2761</v>
      </c>
      <c r="B81" s="138" t="s">
        <v>1485</v>
      </c>
      <c r="C81" s="139" t="s">
        <v>166</v>
      </c>
      <c r="E81" s="248"/>
      <c r="F81" s="152" t="str">
        <f>IF($C$83=0,"",IF(C81="[for completion]","",C81/$C$83))</f>
        <v/>
      </c>
      <c r="G81" s="151"/>
      <c r="H81" s="195"/>
      <c r="I81" s="130"/>
      <c r="L81" s="248"/>
      <c r="M81" s="171"/>
      <c r="N81" s="151"/>
    </row>
    <row r="82" spans="1:14" x14ac:dyDescent="0.25">
      <c r="A82" s="124" t="s">
        <v>2762</v>
      </c>
      <c r="B82" s="138" t="s">
        <v>83</v>
      </c>
      <c r="C82" s="139" t="s">
        <v>166</v>
      </c>
      <c r="E82" s="148"/>
      <c r="F82" s="152" t="str">
        <f>IF($C$83=0,"",IF(C82="[for completion]","",C82/$C$83))</f>
        <v/>
      </c>
      <c r="G82" s="151"/>
      <c r="H82" s="195"/>
      <c r="I82" s="130"/>
      <c r="L82" s="148"/>
      <c r="M82" s="171"/>
      <c r="N82" s="151"/>
    </row>
    <row r="83" spans="1:14" x14ac:dyDescent="0.25">
      <c r="A83" s="124" t="s">
        <v>2763</v>
      </c>
      <c r="B83" s="154" t="s">
        <v>85</v>
      </c>
      <c r="C83" s="155">
        <f>SUM(C80:C82)</f>
        <v>0</v>
      </c>
      <c r="D83" s="130"/>
      <c r="E83" s="148"/>
      <c r="F83" s="156">
        <f>SUM(F80:F82)</f>
        <v>0</v>
      </c>
      <c r="G83" s="151"/>
      <c r="H83" s="195"/>
      <c r="I83" s="130"/>
      <c r="L83" s="148"/>
      <c r="M83" s="171"/>
      <c r="N83" s="151"/>
    </row>
    <row r="84" spans="1:14" outlineLevel="1" x14ac:dyDescent="0.25">
      <c r="A84" s="124" t="s">
        <v>2764</v>
      </c>
      <c r="B84" s="247"/>
      <c r="C84" s="130"/>
      <c r="D84" s="130"/>
      <c r="E84" s="148"/>
      <c r="F84" s="186"/>
      <c r="G84" s="151"/>
      <c r="H84" s="195"/>
      <c r="I84" s="130"/>
      <c r="L84" s="148"/>
      <c r="M84" s="171"/>
      <c r="N84" s="151"/>
    </row>
    <row r="85" spans="1:14" outlineLevel="1" x14ac:dyDescent="0.25">
      <c r="A85" s="124" t="s">
        <v>2765</v>
      </c>
      <c r="B85" s="247"/>
      <c r="C85" s="130"/>
      <c r="D85" s="130"/>
      <c r="E85" s="148"/>
      <c r="F85" s="186"/>
      <c r="G85" s="151"/>
      <c r="H85" s="195"/>
      <c r="I85" s="130"/>
      <c r="L85" s="148"/>
      <c r="M85" s="171"/>
      <c r="N85" s="151"/>
    </row>
    <row r="86" spans="1:14" outlineLevel="1" x14ac:dyDescent="0.25">
      <c r="A86" s="124" t="s">
        <v>2766</v>
      </c>
      <c r="B86" s="130"/>
      <c r="E86" s="148"/>
      <c r="F86" s="171"/>
      <c r="G86" s="151"/>
      <c r="H86" s="195"/>
      <c r="I86" s="130"/>
      <c r="L86" s="148"/>
      <c r="M86" s="171"/>
      <c r="N86" s="151"/>
    </row>
    <row r="87" spans="1:14" outlineLevel="1" x14ac:dyDescent="0.25">
      <c r="A87" s="124" t="s">
        <v>2767</v>
      </c>
      <c r="B87" s="130"/>
      <c r="E87" s="148"/>
      <c r="F87" s="171"/>
      <c r="G87" s="151"/>
      <c r="H87" s="195"/>
      <c r="I87" s="130"/>
      <c r="L87" s="148"/>
      <c r="M87" s="171"/>
      <c r="N87" s="151"/>
    </row>
    <row r="88" spans="1:14" outlineLevel="1" x14ac:dyDescent="0.25">
      <c r="A88" s="124" t="s">
        <v>2768</v>
      </c>
      <c r="B88" s="130"/>
      <c r="E88" s="148"/>
      <c r="F88" s="171"/>
      <c r="G88" s="151"/>
      <c r="H88" s="195"/>
      <c r="I88" s="130"/>
      <c r="L88" s="148"/>
      <c r="M88" s="171"/>
      <c r="N88" s="151"/>
    </row>
    <row r="89" spans="1:14" ht="15" customHeight="1" x14ac:dyDescent="0.25">
      <c r="A89" s="134"/>
      <c r="B89" s="135" t="s">
        <v>736</v>
      </c>
      <c r="C89" s="134" t="s">
        <v>1461</v>
      </c>
      <c r="D89" s="134"/>
      <c r="E89" s="136"/>
      <c r="F89" s="137"/>
      <c r="G89" s="137"/>
      <c r="H89" s="195"/>
      <c r="I89" s="214"/>
      <c r="J89" s="161"/>
      <c r="K89" s="161"/>
      <c r="L89" s="116"/>
      <c r="M89" s="213"/>
      <c r="N89" s="213"/>
    </row>
    <row r="90" spans="1:14" x14ac:dyDescent="0.25">
      <c r="A90" s="124" t="s">
        <v>2769</v>
      </c>
      <c r="B90" s="208" t="s">
        <v>738</v>
      </c>
      <c r="C90" s="209">
        <f>SUM(C91:C117)</f>
        <v>0</v>
      </c>
      <c r="G90" s="110"/>
      <c r="H90" s="195"/>
      <c r="I90" s="116"/>
      <c r="N90" s="110"/>
    </row>
    <row r="91" spans="1:14" x14ac:dyDescent="0.25">
      <c r="A91" s="124" t="s">
        <v>2770</v>
      </c>
      <c r="B91" s="124" t="s">
        <v>740</v>
      </c>
      <c r="C91" s="144" t="s">
        <v>166</v>
      </c>
      <c r="G91" s="110"/>
      <c r="H91" s="195"/>
      <c r="N91" s="110"/>
    </row>
    <row r="92" spans="1:14" x14ac:dyDescent="0.25">
      <c r="A92" s="124" t="s">
        <v>2771</v>
      </c>
      <c r="B92" s="124" t="s">
        <v>742</v>
      </c>
      <c r="C92" s="144" t="s">
        <v>166</v>
      </c>
      <c r="G92" s="110"/>
      <c r="H92" s="195"/>
      <c r="N92" s="110"/>
    </row>
    <row r="93" spans="1:14" x14ac:dyDescent="0.25">
      <c r="A93" s="124" t="s">
        <v>2772</v>
      </c>
      <c r="B93" s="124" t="s">
        <v>744</v>
      </c>
      <c r="C93" s="144" t="s">
        <v>166</v>
      </c>
      <c r="G93" s="110"/>
      <c r="H93" s="195"/>
      <c r="N93" s="110"/>
    </row>
    <row r="94" spans="1:14" x14ac:dyDescent="0.25">
      <c r="A94" s="124" t="s">
        <v>2773</v>
      </c>
      <c r="B94" s="124" t="s">
        <v>746</v>
      </c>
      <c r="C94" s="144" t="s">
        <v>166</v>
      </c>
      <c r="G94" s="110"/>
      <c r="H94" s="195"/>
      <c r="N94" s="110"/>
    </row>
    <row r="95" spans="1:14" x14ac:dyDescent="0.25">
      <c r="A95" s="124" t="s">
        <v>2774</v>
      </c>
      <c r="B95" s="124" t="s">
        <v>748</v>
      </c>
      <c r="C95" s="144" t="s">
        <v>166</v>
      </c>
      <c r="G95" s="110"/>
      <c r="H95" s="195"/>
      <c r="N95" s="110"/>
    </row>
    <row r="96" spans="1:14" x14ac:dyDescent="0.25">
      <c r="A96" s="124" t="s">
        <v>2775</v>
      </c>
      <c r="B96" s="124" t="s">
        <v>750</v>
      </c>
      <c r="C96" s="144" t="s">
        <v>166</v>
      </c>
      <c r="G96" s="110"/>
      <c r="H96" s="195"/>
      <c r="N96" s="110"/>
    </row>
    <row r="97" spans="1:14" x14ac:dyDescent="0.25">
      <c r="A97" s="124" t="s">
        <v>2776</v>
      </c>
      <c r="B97" s="124" t="s">
        <v>752</v>
      </c>
      <c r="C97" s="144" t="s">
        <v>166</v>
      </c>
      <c r="G97" s="110"/>
      <c r="H97" s="195"/>
      <c r="N97" s="110"/>
    </row>
    <row r="98" spans="1:14" x14ac:dyDescent="0.25">
      <c r="A98" s="124" t="s">
        <v>2777</v>
      </c>
      <c r="B98" s="124" t="s">
        <v>754</v>
      </c>
      <c r="C98" s="144" t="s">
        <v>166</v>
      </c>
      <c r="G98" s="110"/>
      <c r="H98" s="195"/>
      <c r="N98" s="110"/>
    </row>
    <row r="99" spans="1:14" x14ac:dyDescent="0.25">
      <c r="A99" s="124" t="s">
        <v>2778</v>
      </c>
      <c r="B99" s="124" t="s">
        <v>756</v>
      </c>
      <c r="C99" s="144" t="s">
        <v>166</v>
      </c>
      <c r="G99" s="110"/>
      <c r="H99" s="195"/>
      <c r="N99" s="110"/>
    </row>
    <row r="100" spans="1:14" x14ac:dyDescent="0.25">
      <c r="A100" s="124" t="s">
        <v>2779</v>
      </c>
      <c r="B100" s="124" t="s">
        <v>758</v>
      </c>
      <c r="C100" s="144" t="s">
        <v>166</v>
      </c>
      <c r="G100" s="110"/>
      <c r="H100" s="195"/>
      <c r="N100" s="110"/>
    </row>
    <row r="101" spans="1:14" x14ac:dyDescent="0.25">
      <c r="A101" s="124" t="s">
        <v>2780</v>
      </c>
      <c r="B101" s="124" t="s">
        <v>760</v>
      </c>
      <c r="C101" s="144" t="s">
        <v>166</v>
      </c>
      <c r="G101" s="110"/>
      <c r="H101" s="195"/>
      <c r="N101" s="110"/>
    </row>
    <row r="102" spans="1:14" x14ac:dyDescent="0.25">
      <c r="A102" s="124" t="s">
        <v>2781</v>
      </c>
      <c r="B102" s="124" t="s">
        <v>762</v>
      </c>
      <c r="C102" s="144" t="s">
        <v>166</v>
      </c>
      <c r="G102" s="110"/>
      <c r="H102" s="195"/>
      <c r="N102" s="110"/>
    </row>
    <row r="103" spans="1:14" x14ac:dyDescent="0.25">
      <c r="A103" s="124" t="s">
        <v>2782</v>
      </c>
      <c r="B103" s="124" t="s">
        <v>764</v>
      </c>
      <c r="C103" s="144" t="s">
        <v>166</v>
      </c>
      <c r="G103" s="110"/>
      <c r="H103" s="195"/>
      <c r="N103" s="110"/>
    </row>
    <row r="104" spans="1:14" x14ac:dyDescent="0.25">
      <c r="A104" s="124" t="s">
        <v>2783</v>
      </c>
      <c r="B104" s="124" t="s">
        <v>766</v>
      </c>
      <c r="C104" s="144" t="s">
        <v>166</v>
      </c>
      <c r="G104" s="110"/>
      <c r="H104" s="195"/>
      <c r="N104" s="110"/>
    </row>
    <row r="105" spans="1:14" x14ac:dyDescent="0.25">
      <c r="A105" s="124" t="s">
        <v>2784</v>
      </c>
      <c r="B105" s="124" t="s">
        <v>768</v>
      </c>
      <c r="C105" s="144" t="s">
        <v>166</v>
      </c>
      <c r="G105" s="110"/>
      <c r="H105" s="195"/>
      <c r="N105" s="110"/>
    </row>
    <row r="106" spans="1:14" x14ac:dyDescent="0.25">
      <c r="A106" s="124" t="s">
        <v>2785</v>
      </c>
      <c r="B106" s="124" t="s">
        <v>770</v>
      </c>
      <c r="C106" s="144" t="s">
        <v>166</v>
      </c>
      <c r="G106" s="110"/>
      <c r="H106" s="195"/>
      <c r="N106" s="110"/>
    </row>
    <row r="107" spans="1:14" x14ac:dyDescent="0.25">
      <c r="A107" s="124" t="s">
        <v>2786</v>
      </c>
      <c r="B107" s="124" t="s">
        <v>772</v>
      </c>
      <c r="C107" s="144" t="s">
        <v>166</v>
      </c>
      <c r="G107" s="110"/>
      <c r="H107" s="195"/>
      <c r="N107" s="110"/>
    </row>
    <row r="108" spans="1:14" x14ac:dyDescent="0.25">
      <c r="A108" s="124" t="s">
        <v>2787</v>
      </c>
      <c r="B108" s="124" t="s">
        <v>774</v>
      </c>
      <c r="C108" s="144" t="s">
        <v>166</v>
      </c>
      <c r="G108" s="110"/>
      <c r="H108" s="195"/>
      <c r="N108" s="110"/>
    </row>
    <row r="109" spans="1:14" x14ac:dyDescent="0.25">
      <c r="A109" s="124" t="s">
        <v>2788</v>
      </c>
      <c r="B109" s="124" t="s">
        <v>776</v>
      </c>
      <c r="C109" s="144" t="s">
        <v>166</v>
      </c>
      <c r="G109" s="110"/>
      <c r="H109" s="195"/>
      <c r="N109" s="110"/>
    </row>
    <row r="110" spans="1:14" x14ac:dyDescent="0.25">
      <c r="A110" s="124" t="s">
        <v>2789</v>
      </c>
      <c r="B110" s="124" t="s">
        <v>778</v>
      </c>
      <c r="C110" s="144" t="s">
        <v>166</v>
      </c>
      <c r="G110" s="110"/>
      <c r="H110" s="195"/>
      <c r="N110" s="110"/>
    </row>
    <row r="111" spans="1:14" x14ac:dyDescent="0.25">
      <c r="A111" s="124" t="s">
        <v>2790</v>
      </c>
      <c r="B111" s="124" t="s">
        <v>780</v>
      </c>
      <c r="C111" s="144" t="s">
        <v>166</v>
      </c>
      <c r="G111" s="110"/>
      <c r="H111" s="195"/>
      <c r="N111" s="110"/>
    </row>
    <row r="112" spans="1:14" x14ac:dyDescent="0.25">
      <c r="A112" s="124" t="s">
        <v>2791</v>
      </c>
      <c r="B112" s="124" t="s">
        <v>782</v>
      </c>
      <c r="C112" s="144" t="s">
        <v>166</v>
      </c>
      <c r="G112" s="110"/>
      <c r="H112" s="195"/>
      <c r="N112" s="110"/>
    </row>
    <row r="113" spans="1:14" x14ac:dyDescent="0.25">
      <c r="A113" s="124" t="s">
        <v>2792</v>
      </c>
      <c r="B113" s="124" t="s">
        <v>784</v>
      </c>
      <c r="C113" s="144" t="s">
        <v>166</v>
      </c>
      <c r="G113" s="110"/>
      <c r="H113" s="195"/>
      <c r="N113" s="110"/>
    </row>
    <row r="114" spans="1:14" x14ac:dyDescent="0.25">
      <c r="A114" s="124" t="s">
        <v>2793</v>
      </c>
      <c r="B114" s="124" t="s">
        <v>786</v>
      </c>
      <c r="C114" s="144" t="s">
        <v>166</v>
      </c>
      <c r="G114" s="110"/>
      <c r="H114" s="195"/>
      <c r="N114" s="110"/>
    </row>
    <row r="115" spans="1:14" x14ac:dyDescent="0.25">
      <c r="A115" s="124" t="s">
        <v>2794</v>
      </c>
      <c r="B115" s="124" t="s">
        <v>788</v>
      </c>
      <c r="C115" s="144" t="s">
        <v>166</v>
      </c>
      <c r="G115" s="110"/>
      <c r="H115" s="195"/>
      <c r="N115" s="110"/>
    </row>
    <row r="116" spans="1:14" x14ac:dyDescent="0.25">
      <c r="A116" s="124" t="s">
        <v>2795</v>
      </c>
      <c r="B116" s="124" t="s">
        <v>790</v>
      </c>
      <c r="C116" s="144" t="s">
        <v>166</v>
      </c>
      <c r="G116" s="110"/>
      <c r="H116" s="195"/>
      <c r="N116" s="110"/>
    </row>
    <row r="117" spans="1:14" x14ac:dyDescent="0.25">
      <c r="A117" s="124" t="s">
        <v>2796</v>
      </c>
      <c r="B117" s="124" t="s">
        <v>792</v>
      </c>
      <c r="C117" s="144" t="s">
        <v>166</v>
      </c>
      <c r="G117" s="110"/>
      <c r="H117" s="195"/>
      <c r="N117" s="110"/>
    </row>
    <row r="118" spans="1:14" x14ac:dyDescent="0.25">
      <c r="A118" s="124" t="s">
        <v>2797</v>
      </c>
      <c r="B118" s="208" t="s">
        <v>285</v>
      </c>
      <c r="C118" s="209">
        <v>0</v>
      </c>
      <c r="G118" s="110"/>
      <c r="H118" s="195"/>
      <c r="I118" s="116"/>
      <c r="N118" s="110"/>
    </row>
    <row r="119" spans="1:14" x14ac:dyDescent="0.25">
      <c r="A119" s="124" t="s">
        <v>2798</v>
      </c>
      <c r="B119" s="124" t="s">
        <v>795</v>
      </c>
      <c r="C119" s="144" t="s">
        <v>166</v>
      </c>
      <c r="G119" s="110"/>
      <c r="H119" s="195"/>
      <c r="N119" s="110"/>
    </row>
    <row r="120" spans="1:14" x14ac:dyDescent="0.25">
      <c r="A120" s="124" t="s">
        <v>2799</v>
      </c>
      <c r="B120" s="124" t="s">
        <v>797</v>
      </c>
      <c r="C120" s="144" t="s">
        <v>166</v>
      </c>
      <c r="G120" s="110"/>
      <c r="H120" s="195"/>
      <c r="N120" s="110"/>
    </row>
    <row r="121" spans="1:14" x14ac:dyDescent="0.25">
      <c r="A121" s="124" t="s">
        <v>2800</v>
      </c>
      <c r="B121" s="124" t="s">
        <v>799</v>
      </c>
      <c r="C121" s="144" t="s">
        <v>166</v>
      </c>
      <c r="G121" s="110"/>
      <c r="H121" s="195"/>
      <c r="N121" s="110"/>
    </row>
    <row r="122" spans="1:14" x14ac:dyDescent="0.25">
      <c r="A122" s="124" t="s">
        <v>2801</v>
      </c>
      <c r="B122" s="208" t="s">
        <v>83</v>
      </c>
      <c r="C122" s="209">
        <v>0</v>
      </c>
      <c r="G122" s="110"/>
      <c r="H122" s="195"/>
      <c r="I122" s="116"/>
      <c r="N122" s="110"/>
    </row>
    <row r="123" spans="1:14" x14ac:dyDescent="0.25">
      <c r="A123" s="124" t="s">
        <v>2802</v>
      </c>
      <c r="B123" s="138" t="s">
        <v>287</v>
      </c>
      <c r="C123" s="144" t="s">
        <v>166</v>
      </c>
      <c r="G123" s="110"/>
      <c r="H123" s="195"/>
      <c r="I123" s="130"/>
      <c r="N123" s="110"/>
    </row>
    <row r="124" spans="1:14" x14ac:dyDescent="0.25">
      <c r="A124" s="124" t="s">
        <v>2803</v>
      </c>
      <c r="B124" s="124" t="s">
        <v>803</v>
      </c>
      <c r="C124" s="144" t="s">
        <v>166</v>
      </c>
      <c r="G124" s="110"/>
      <c r="H124" s="195"/>
      <c r="I124" s="130"/>
      <c r="N124" s="110"/>
    </row>
    <row r="125" spans="1:14" x14ac:dyDescent="0.25">
      <c r="A125" s="124" t="s">
        <v>2804</v>
      </c>
      <c r="B125" s="138" t="s">
        <v>289</v>
      </c>
      <c r="C125" s="144" t="s">
        <v>166</v>
      </c>
      <c r="G125" s="110"/>
      <c r="H125" s="195"/>
      <c r="I125" s="130"/>
      <c r="N125" s="110"/>
    </row>
    <row r="126" spans="1:14" x14ac:dyDescent="0.25">
      <c r="A126" s="124" t="s">
        <v>2805</v>
      </c>
      <c r="B126" s="138" t="s">
        <v>291</v>
      </c>
      <c r="C126" s="144" t="s">
        <v>166</v>
      </c>
      <c r="G126" s="110"/>
      <c r="H126" s="195"/>
      <c r="I126" s="130"/>
      <c r="N126" s="110"/>
    </row>
    <row r="127" spans="1:14" x14ac:dyDescent="0.25">
      <c r="A127" s="124" t="s">
        <v>2806</v>
      </c>
      <c r="B127" s="138" t="s">
        <v>14</v>
      </c>
      <c r="C127" s="144" t="s">
        <v>166</v>
      </c>
      <c r="G127" s="110"/>
      <c r="H127" s="195"/>
      <c r="I127" s="130"/>
      <c r="N127" s="110"/>
    </row>
    <row r="128" spans="1:14" x14ac:dyDescent="0.25">
      <c r="A128" s="124" t="s">
        <v>2807</v>
      </c>
      <c r="B128" s="138" t="s">
        <v>294</v>
      </c>
      <c r="C128" s="144" t="s">
        <v>166</v>
      </c>
      <c r="G128" s="110"/>
      <c r="H128" s="195"/>
      <c r="I128" s="130"/>
      <c r="N128" s="110"/>
    </row>
    <row r="129" spans="1:14" x14ac:dyDescent="0.25">
      <c r="A129" s="124" t="s">
        <v>2808</v>
      </c>
      <c r="B129" s="138" t="s">
        <v>296</v>
      </c>
      <c r="C129" s="144" t="s">
        <v>166</v>
      </c>
      <c r="G129" s="110"/>
      <c r="H129" s="195"/>
      <c r="I129" s="130"/>
      <c r="N129" s="110"/>
    </row>
    <row r="130" spans="1:14" x14ac:dyDescent="0.25">
      <c r="A130" s="124" t="s">
        <v>2809</v>
      </c>
      <c r="B130" s="138" t="s">
        <v>298</v>
      </c>
      <c r="C130" s="144" t="s">
        <v>166</v>
      </c>
      <c r="G130" s="110"/>
      <c r="H130" s="195"/>
      <c r="I130" s="130"/>
      <c r="N130" s="110"/>
    </row>
    <row r="131" spans="1:14" x14ac:dyDescent="0.25">
      <c r="A131" s="124" t="s">
        <v>2810</v>
      </c>
      <c r="B131" s="138" t="s">
        <v>300</v>
      </c>
      <c r="C131" s="144" t="s">
        <v>166</v>
      </c>
      <c r="G131" s="110"/>
      <c r="H131" s="195"/>
      <c r="I131" s="130"/>
      <c r="N131" s="110"/>
    </row>
    <row r="132" spans="1:14" x14ac:dyDescent="0.25">
      <c r="A132" s="124" t="s">
        <v>2811</v>
      </c>
      <c r="B132" s="138" t="s">
        <v>302</v>
      </c>
      <c r="C132" s="144" t="s">
        <v>166</v>
      </c>
      <c r="G132" s="110"/>
      <c r="H132" s="195"/>
      <c r="I132" s="130"/>
      <c r="N132" s="110"/>
    </row>
    <row r="133" spans="1:14" x14ac:dyDescent="0.25">
      <c r="A133" s="124" t="s">
        <v>2812</v>
      </c>
      <c r="B133" s="138" t="s">
        <v>83</v>
      </c>
      <c r="C133" s="144" t="s">
        <v>166</v>
      </c>
      <c r="G133" s="110"/>
      <c r="H133" s="195"/>
      <c r="I133" s="130"/>
      <c r="N133" s="110"/>
    </row>
    <row r="134" spans="1:14" outlineLevel="1" x14ac:dyDescent="0.25">
      <c r="A134" s="124" t="s">
        <v>2813</v>
      </c>
      <c r="B134" s="211" t="s">
        <v>87</v>
      </c>
      <c r="C134" s="144"/>
      <c r="G134" s="110"/>
      <c r="H134" s="195"/>
      <c r="I134" s="130"/>
      <c r="N134" s="110"/>
    </row>
    <row r="135" spans="1:14" outlineLevel="1" x14ac:dyDescent="0.25">
      <c r="A135" s="124" t="s">
        <v>2814</v>
      </c>
      <c r="B135" s="211" t="s">
        <v>87</v>
      </c>
      <c r="C135" s="144"/>
      <c r="G135" s="110"/>
      <c r="H135" s="195"/>
      <c r="I135" s="130"/>
      <c r="N135" s="110"/>
    </row>
    <row r="136" spans="1:14" outlineLevel="1" x14ac:dyDescent="0.25">
      <c r="A136" s="124" t="s">
        <v>2815</v>
      </c>
      <c r="B136" s="211" t="s">
        <v>87</v>
      </c>
      <c r="C136" s="144"/>
      <c r="G136" s="110"/>
      <c r="H136" s="195"/>
      <c r="I136" s="130"/>
      <c r="N136" s="110"/>
    </row>
    <row r="137" spans="1:14" outlineLevel="1" x14ac:dyDescent="0.25">
      <c r="A137" s="124" t="s">
        <v>2816</v>
      </c>
      <c r="B137" s="211" t="s">
        <v>87</v>
      </c>
      <c r="C137" s="144"/>
      <c r="G137" s="110"/>
      <c r="H137" s="195"/>
      <c r="I137" s="130"/>
      <c r="N137" s="110"/>
    </row>
    <row r="138" spans="1:14" outlineLevel="1" x14ac:dyDescent="0.25">
      <c r="A138" s="124" t="s">
        <v>2817</v>
      </c>
      <c r="B138" s="211" t="s">
        <v>87</v>
      </c>
      <c r="C138" s="144"/>
      <c r="G138" s="110"/>
      <c r="H138" s="195"/>
      <c r="I138" s="130"/>
      <c r="N138" s="110"/>
    </row>
    <row r="139" spans="1:14" outlineLevel="1" x14ac:dyDescent="0.25">
      <c r="A139" s="124" t="s">
        <v>2818</v>
      </c>
      <c r="B139" s="211" t="s">
        <v>87</v>
      </c>
      <c r="C139" s="144"/>
      <c r="G139" s="110"/>
      <c r="H139" s="195"/>
      <c r="I139" s="130"/>
      <c r="N139" s="110"/>
    </row>
    <row r="140" spans="1:14" outlineLevel="1" x14ac:dyDescent="0.25">
      <c r="A140" s="124" t="s">
        <v>2819</v>
      </c>
      <c r="B140" s="211" t="s">
        <v>87</v>
      </c>
      <c r="C140" s="144"/>
      <c r="G140" s="110"/>
      <c r="H140" s="195"/>
      <c r="I140" s="130"/>
      <c r="N140" s="110"/>
    </row>
    <row r="141" spans="1:14" outlineLevel="1" x14ac:dyDescent="0.25">
      <c r="A141" s="124" t="s">
        <v>2820</v>
      </c>
      <c r="B141" s="211" t="s">
        <v>87</v>
      </c>
      <c r="C141" s="144"/>
      <c r="G141" s="110"/>
      <c r="H141" s="195"/>
      <c r="I141" s="130"/>
      <c r="N141" s="110"/>
    </row>
    <row r="142" spans="1:14" outlineLevel="1" x14ac:dyDescent="0.25">
      <c r="A142" s="124" t="s">
        <v>2821</v>
      </c>
      <c r="B142" s="211" t="s">
        <v>87</v>
      </c>
      <c r="C142" s="144"/>
      <c r="G142" s="110"/>
      <c r="H142" s="195"/>
      <c r="I142" s="130"/>
      <c r="N142" s="110"/>
    </row>
    <row r="143" spans="1:14" outlineLevel="1" x14ac:dyDescent="0.25">
      <c r="A143" s="124" t="s">
        <v>2822</v>
      </c>
      <c r="B143" s="211" t="s">
        <v>87</v>
      </c>
      <c r="C143" s="144"/>
      <c r="G143" s="110"/>
      <c r="H143" s="195"/>
      <c r="I143" s="130"/>
      <c r="N143" s="110"/>
    </row>
    <row r="144" spans="1:14" ht="15" customHeight="1" x14ac:dyDescent="0.25">
      <c r="A144" s="134"/>
      <c r="B144" s="249" t="s">
        <v>823</v>
      </c>
      <c r="C144" s="250" t="s">
        <v>1461</v>
      </c>
      <c r="D144" s="134"/>
      <c r="E144" s="136"/>
      <c r="F144" s="134"/>
      <c r="G144" s="137"/>
      <c r="H144" s="195"/>
      <c r="I144" s="214"/>
      <c r="J144" s="161"/>
      <c r="K144" s="161"/>
      <c r="L144" s="116"/>
      <c r="M144" s="161"/>
      <c r="N144" s="213"/>
    </row>
    <row r="145" spans="1:14" x14ac:dyDescent="0.25">
      <c r="A145" s="124" t="s">
        <v>2823</v>
      </c>
      <c r="B145" s="191" t="s">
        <v>1075</v>
      </c>
      <c r="C145" s="144" t="s">
        <v>166</v>
      </c>
      <c r="G145" s="110"/>
      <c r="H145" s="195"/>
      <c r="I145" s="130"/>
      <c r="N145" s="110"/>
    </row>
    <row r="146" spans="1:14" x14ac:dyDescent="0.25">
      <c r="A146" s="124" t="s">
        <v>2824</v>
      </c>
      <c r="B146" s="191" t="s">
        <v>1075</v>
      </c>
      <c r="C146" s="144" t="s">
        <v>166</v>
      </c>
      <c r="G146" s="110"/>
      <c r="H146" s="195"/>
      <c r="I146" s="130"/>
      <c r="N146" s="110"/>
    </row>
    <row r="147" spans="1:14" x14ac:dyDescent="0.25">
      <c r="A147" s="124" t="s">
        <v>2825</v>
      </c>
      <c r="B147" s="191" t="s">
        <v>1075</v>
      </c>
      <c r="C147" s="144" t="s">
        <v>166</v>
      </c>
      <c r="G147" s="110"/>
      <c r="H147" s="195"/>
      <c r="I147" s="130"/>
      <c r="N147" s="110"/>
    </row>
    <row r="148" spans="1:14" x14ac:dyDescent="0.25">
      <c r="A148" s="124" t="s">
        <v>2826</v>
      </c>
      <c r="B148" s="191" t="s">
        <v>1075</v>
      </c>
      <c r="C148" s="144" t="s">
        <v>166</v>
      </c>
      <c r="G148" s="110"/>
      <c r="H148" s="195"/>
      <c r="I148" s="130"/>
      <c r="N148" s="110"/>
    </row>
    <row r="149" spans="1:14" x14ac:dyDescent="0.25">
      <c r="A149" s="124" t="s">
        <v>2827</v>
      </c>
      <c r="B149" s="191" t="s">
        <v>1075</v>
      </c>
      <c r="C149" s="144" t="s">
        <v>166</v>
      </c>
      <c r="G149" s="110"/>
      <c r="H149" s="195"/>
      <c r="I149" s="130"/>
      <c r="N149" s="110"/>
    </row>
    <row r="150" spans="1:14" x14ac:dyDescent="0.25">
      <c r="A150" s="124" t="s">
        <v>2828</v>
      </c>
      <c r="B150" s="191" t="s">
        <v>1075</v>
      </c>
      <c r="C150" s="144" t="s">
        <v>166</v>
      </c>
      <c r="G150" s="110"/>
      <c r="H150" s="195"/>
      <c r="I150" s="130"/>
      <c r="N150" s="110"/>
    </row>
    <row r="151" spans="1:14" x14ac:dyDescent="0.25">
      <c r="A151" s="124" t="s">
        <v>2829</v>
      </c>
      <c r="B151" s="191" t="s">
        <v>1075</v>
      </c>
      <c r="C151" s="144" t="s">
        <v>166</v>
      </c>
      <c r="G151" s="110"/>
      <c r="H151" s="195"/>
      <c r="I151" s="130"/>
      <c r="N151" s="110"/>
    </row>
    <row r="152" spans="1:14" x14ac:dyDescent="0.25">
      <c r="A152" s="124" t="s">
        <v>2830</v>
      </c>
      <c r="B152" s="191" t="s">
        <v>1075</v>
      </c>
      <c r="C152" s="144" t="s">
        <v>166</v>
      </c>
      <c r="G152" s="110"/>
      <c r="H152" s="195"/>
      <c r="I152" s="130"/>
      <c r="N152" s="110"/>
    </row>
    <row r="153" spans="1:14" x14ac:dyDescent="0.25">
      <c r="A153" s="124" t="s">
        <v>2831</v>
      </c>
      <c r="B153" s="191" t="s">
        <v>1075</v>
      </c>
      <c r="C153" s="144" t="s">
        <v>166</v>
      </c>
      <c r="G153" s="110"/>
      <c r="H153" s="195"/>
      <c r="I153" s="130"/>
      <c r="N153" s="110"/>
    </row>
    <row r="154" spans="1:14" x14ac:dyDescent="0.25">
      <c r="A154" s="124" t="s">
        <v>2832</v>
      </c>
      <c r="B154" s="191" t="s">
        <v>1075</v>
      </c>
      <c r="C154" s="144" t="s">
        <v>166</v>
      </c>
      <c r="G154" s="110"/>
      <c r="H154" s="195"/>
      <c r="I154" s="130"/>
      <c r="N154" s="110"/>
    </row>
    <row r="155" spans="1:14" x14ac:dyDescent="0.25">
      <c r="A155" s="124" t="s">
        <v>2833</v>
      </c>
      <c r="B155" s="191" t="s">
        <v>1075</v>
      </c>
      <c r="C155" s="144" t="s">
        <v>166</v>
      </c>
      <c r="G155" s="110"/>
      <c r="H155" s="195"/>
      <c r="I155" s="130"/>
      <c r="N155" s="110"/>
    </row>
    <row r="156" spans="1:14" x14ac:dyDescent="0.25">
      <c r="A156" s="124" t="s">
        <v>2834</v>
      </c>
      <c r="B156" s="191" t="s">
        <v>1075</v>
      </c>
      <c r="C156" s="144" t="s">
        <v>166</v>
      </c>
      <c r="G156" s="110"/>
      <c r="H156" s="195"/>
      <c r="I156" s="130"/>
      <c r="N156" s="110"/>
    </row>
    <row r="157" spans="1:14" x14ac:dyDescent="0.25">
      <c r="A157" s="124" t="s">
        <v>2835</v>
      </c>
      <c r="B157" s="191" t="s">
        <v>1075</v>
      </c>
      <c r="C157" s="144" t="s">
        <v>166</v>
      </c>
      <c r="G157" s="110"/>
      <c r="H157" s="195"/>
      <c r="I157" s="130"/>
      <c r="N157" s="110"/>
    </row>
    <row r="158" spans="1:14" x14ac:dyDescent="0.25">
      <c r="A158" s="124" t="s">
        <v>2836</v>
      </c>
      <c r="B158" s="191" t="s">
        <v>1075</v>
      </c>
      <c r="C158" s="144" t="s">
        <v>166</v>
      </c>
      <c r="G158" s="110"/>
      <c r="H158" s="195"/>
      <c r="I158" s="130"/>
      <c r="N158" s="110"/>
    </row>
    <row r="159" spans="1:14" x14ac:dyDescent="0.25">
      <c r="A159" s="124" t="s">
        <v>2837</v>
      </c>
      <c r="B159" s="191" t="s">
        <v>1075</v>
      </c>
      <c r="C159" s="144" t="s">
        <v>166</v>
      </c>
      <c r="G159" s="110"/>
      <c r="H159" s="195"/>
      <c r="I159" s="130"/>
      <c r="N159" s="110"/>
    </row>
    <row r="160" spans="1:14" x14ac:dyDescent="0.25">
      <c r="A160" s="124" t="s">
        <v>2838</v>
      </c>
      <c r="B160" s="191" t="s">
        <v>1075</v>
      </c>
      <c r="C160" s="144" t="s">
        <v>166</v>
      </c>
      <c r="G160" s="110"/>
      <c r="H160" s="195"/>
      <c r="I160" s="130"/>
      <c r="N160" s="110"/>
    </row>
    <row r="161" spans="1:14" x14ac:dyDescent="0.25">
      <c r="A161" s="124" t="s">
        <v>2839</v>
      </c>
      <c r="B161" s="191" t="s">
        <v>1075</v>
      </c>
      <c r="C161" s="144" t="s">
        <v>166</v>
      </c>
      <c r="G161" s="110"/>
      <c r="H161" s="195"/>
      <c r="I161" s="130"/>
      <c r="N161" s="110"/>
    </row>
    <row r="162" spans="1:14" x14ac:dyDescent="0.25">
      <c r="A162" s="124" t="s">
        <v>2840</v>
      </c>
      <c r="B162" s="191" t="s">
        <v>1075</v>
      </c>
      <c r="C162" s="144" t="s">
        <v>166</v>
      </c>
      <c r="G162" s="110"/>
      <c r="H162" s="195"/>
      <c r="I162" s="130"/>
      <c r="N162" s="110"/>
    </row>
    <row r="163" spans="1:14" x14ac:dyDescent="0.25">
      <c r="A163" s="124" t="s">
        <v>2841</v>
      </c>
      <c r="B163" s="191" t="s">
        <v>1075</v>
      </c>
      <c r="C163" s="144" t="s">
        <v>166</v>
      </c>
      <c r="G163" s="110"/>
      <c r="H163" s="195"/>
      <c r="I163" s="130"/>
      <c r="N163" s="110"/>
    </row>
    <row r="164" spans="1:14" x14ac:dyDescent="0.25">
      <c r="A164" s="124" t="s">
        <v>2842</v>
      </c>
      <c r="B164" s="191" t="s">
        <v>1075</v>
      </c>
      <c r="C164" s="144" t="s">
        <v>166</v>
      </c>
      <c r="G164" s="110"/>
      <c r="H164" s="195"/>
      <c r="I164" s="130"/>
      <c r="N164" s="110"/>
    </row>
    <row r="165" spans="1:14" x14ac:dyDescent="0.25">
      <c r="A165" s="124" t="s">
        <v>2843</v>
      </c>
      <c r="B165" s="191" t="s">
        <v>1075</v>
      </c>
      <c r="C165" s="144" t="s">
        <v>166</v>
      </c>
      <c r="G165" s="110"/>
      <c r="H165" s="195"/>
      <c r="I165" s="130"/>
      <c r="N165" s="110"/>
    </row>
    <row r="166" spans="1:14" x14ac:dyDescent="0.25">
      <c r="A166" s="124" t="s">
        <v>2844</v>
      </c>
      <c r="B166" s="191" t="s">
        <v>1075</v>
      </c>
      <c r="C166" s="144" t="s">
        <v>166</v>
      </c>
      <c r="G166" s="110"/>
      <c r="H166" s="195"/>
      <c r="I166" s="130"/>
      <c r="N166" s="110"/>
    </row>
    <row r="167" spans="1:14" x14ac:dyDescent="0.25">
      <c r="A167" s="124" t="s">
        <v>2845</v>
      </c>
      <c r="B167" s="191" t="s">
        <v>1075</v>
      </c>
      <c r="C167" s="144" t="s">
        <v>166</v>
      </c>
      <c r="G167" s="110"/>
      <c r="H167" s="195"/>
      <c r="I167" s="130"/>
      <c r="N167" s="110"/>
    </row>
    <row r="168" spans="1:14" x14ac:dyDescent="0.25">
      <c r="A168" s="124" t="s">
        <v>2846</v>
      </c>
      <c r="B168" s="191" t="s">
        <v>1075</v>
      </c>
      <c r="C168" s="144" t="s">
        <v>166</v>
      </c>
      <c r="G168" s="110"/>
      <c r="H168" s="195"/>
      <c r="I168" s="130"/>
      <c r="N168" s="110"/>
    </row>
    <row r="169" spans="1:14" x14ac:dyDescent="0.25">
      <c r="A169" s="124" t="s">
        <v>2847</v>
      </c>
      <c r="B169" s="191" t="s">
        <v>1075</v>
      </c>
      <c r="C169" s="126" t="s">
        <v>166</v>
      </c>
      <c r="G169" s="110"/>
      <c r="H169" s="195"/>
      <c r="I169" s="130"/>
      <c r="N169" s="110"/>
    </row>
    <row r="170" spans="1:14" x14ac:dyDescent="0.25">
      <c r="A170" s="134"/>
      <c r="B170" s="135" t="s">
        <v>887</v>
      </c>
      <c r="C170" s="134" t="s">
        <v>1461</v>
      </c>
      <c r="D170" s="134"/>
      <c r="E170" s="134"/>
      <c r="F170" s="137"/>
      <c r="G170" s="137"/>
      <c r="H170" s="195"/>
      <c r="I170" s="214"/>
      <c r="J170" s="161"/>
      <c r="K170" s="161"/>
      <c r="L170" s="161"/>
      <c r="M170" s="213"/>
      <c r="N170" s="213"/>
    </row>
    <row r="171" spans="1:14" x14ac:dyDescent="0.25">
      <c r="A171" s="124" t="s">
        <v>2848</v>
      </c>
      <c r="B171" s="124" t="s">
        <v>889</v>
      </c>
      <c r="C171" s="144" t="s">
        <v>166</v>
      </c>
      <c r="D171" s="195"/>
      <c r="E171" s="195"/>
      <c r="F171" s="195"/>
      <c r="G171" s="195"/>
      <c r="H171" s="195"/>
      <c r="K171" s="195"/>
      <c r="L171" s="195"/>
      <c r="M171" s="195"/>
      <c r="N171" s="195"/>
    </row>
    <row r="172" spans="1:14" x14ac:dyDescent="0.25">
      <c r="A172" s="124" t="s">
        <v>2849</v>
      </c>
      <c r="B172" s="124" t="s">
        <v>891</v>
      </c>
      <c r="C172" s="144" t="s">
        <v>166</v>
      </c>
      <c r="D172" s="195"/>
      <c r="E172" s="195"/>
      <c r="F172" s="195"/>
      <c r="G172" s="195"/>
      <c r="H172" s="195"/>
      <c r="K172" s="195"/>
      <c r="L172" s="195"/>
      <c r="M172" s="195"/>
      <c r="N172" s="195"/>
    </row>
    <row r="173" spans="1:14" x14ac:dyDescent="0.25">
      <c r="A173" s="124" t="s">
        <v>2850</v>
      </c>
      <c r="B173" s="124" t="s">
        <v>83</v>
      </c>
      <c r="C173" s="144" t="s">
        <v>166</v>
      </c>
      <c r="D173" s="195"/>
      <c r="E173" s="195"/>
      <c r="F173" s="195"/>
      <c r="G173" s="195"/>
      <c r="H173" s="195"/>
      <c r="K173" s="195"/>
      <c r="L173" s="195"/>
      <c r="M173" s="195"/>
      <c r="N173" s="195"/>
    </row>
    <row r="174" spans="1:14" outlineLevel="1" x14ac:dyDescent="0.25">
      <c r="A174" s="124" t="s">
        <v>2851</v>
      </c>
      <c r="C174" s="146"/>
      <c r="D174" s="195"/>
      <c r="E174" s="195"/>
      <c r="F174" s="195"/>
      <c r="G174" s="195"/>
      <c r="H174" s="195"/>
      <c r="K174" s="195"/>
      <c r="L174" s="195"/>
      <c r="M174" s="195"/>
      <c r="N174" s="195"/>
    </row>
    <row r="175" spans="1:14" outlineLevel="1" x14ac:dyDescent="0.25">
      <c r="A175" s="124" t="s">
        <v>2852</v>
      </c>
      <c r="C175" s="146"/>
      <c r="D175" s="195"/>
      <c r="E175" s="195"/>
      <c r="F175" s="195"/>
      <c r="G175" s="195"/>
      <c r="H175" s="195"/>
      <c r="K175" s="195"/>
      <c r="L175" s="195"/>
      <c r="M175" s="195"/>
      <c r="N175" s="195"/>
    </row>
    <row r="176" spans="1:14" outlineLevel="1" x14ac:dyDescent="0.25">
      <c r="A176" s="124" t="s">
        <v>2853</v>
      </c>
      <c r="C176" s="146"/>
      <c r="D176" s="195"/>
      <c r="E176" s="195"/>
      <c r="F176" s="195"/>
      <c r="G176" s="195"/>
      <c r="H176" s="195"/>
      <c r="K176" s="195"/>
      <c r="L176" s="195"/>
      <c r="M176" s="195"/>
      <c r="N176" s="195"/>
    </row>
    <row r="177" spans="1:14" outlineLevel="1" x14ac:dyDescent="0.25">
      <c r="A177" s="124" t="s">
        <v>2854</v>
      </c>
      <c r="C177" s="146"/>
      <c r="D177" s="195"/>
      <c r="E177" s="195"/>
      <c r="F177" s="195"/>
      <c r="G177" s="195"/>
      <c r="H177" s="195"/>
      <c r="K177" s="195"/>
      <c r="L177" s="195"/>
      <c r="M177" s="195"/>
      <c r="N177" s="195"/>
    </row>
    <row r="178" spans="1:14" x14ac:dyDescent="0.25">
      <c r="A178" s="134"/>
      <c r="B178" s="135" t="s">
        <v>899</v>
      </c>
      <c r="C178" s="134" t="s">
        <v>1461</v>
      </c>
      <c r="D178" s="134"/>
      <c r="E178" s="134"/>
      <c r="F178" s="137"/>
      <c r="G178" s="137"/>
      <c r="H178" s="195"/>
      <c r="I178" s="214"/>
      <c r="J178" s="161"/>
      <c r="K178" s="161"/>
      <c r="L178" s="161"/>
      <c r="M178" s="213"/>
      <c r="N178" s="213"/>
    </row>
    <row r="179" spans="1:14" x14ac:dyDescent="0.25">
      <c r="A179" s="124" t="s">
        <v>2855</v>
      </c>
      <c r="B179" s="124" t="s">
        <v>901</v>
      </c>
      <c r="C179" s="144" t="s">
        <v>166</v>
      </c>
      <c r="D179" s="248"/>
      <c r="E179" s="248"/>
      <c r="F179" s="148"/>
      <c r="G179" s="151"/>
      <c r="H179" s="195"/>
      <c r="K179" s="248"/>
      <c r="L179" s="248"/>
      <c r="M179" s="148"/>
      <c r="N179" s="151"/>
    </row>
    <row r="180" spans="1:14" x14ac:dyDescent="0.25">
      <c r="A180" s="124" t="s">
        <v>2856</v>
      </c>
      <c r="B180" s="124" t="s">
        <v>903</v>
      </c>
      <c r="C180" s="144" t="s">
        <v>166</v>
      </c>
      <c r="D180" s="248"/>
      <c r="E180" s="248"/>
      <c r="F180" s="148"/>
      <c r="G180" s="151"/>
      <c r="H180" s="195"/>
      <c r="K180" s="248"/>
      <c r="L180" s="248"/>
      <c r="M180" s="148"/>
      <c r="N180" s="151"/>
    </row>
    <row r="181" spans="1:14" x14ac:dyDescent="0.25">
      <c r="A181" s="124" t="s">
        <v>2857</v>
      </c>
      <c r="B181" s="124" t="s">
        <v>83</v>
      </c>
      <c r="C181" s="144" t="s">
        <v>166</v>
      </c>
      <c r="D181" s="248"/>
      <c r="E181" s="248"/>
      <c r="F181" s="148"/>
      <c r="G181" s="151"/>
      <c r="H181" s="195"/>
      <c r="K181" s="248"/>
      <c r="L181" s="248"/>
      <c r="M181" s="148"/>
      <c r="N181" s="151"/>
    </row>
    <row r="182" spans="1:14" outlineLevel="1" x14ac:dyDescent="0.25">
      <c r="A182" s="124" t="s">
        <v>2858</v>
      </c>
      <c r="C182" s="146"/>
      <c r="D182" s="248"/>
      <c r="E182" s="248"/>
      <c r="F182" s="148"/>
      <c r="G182" s="151"/>
      <c r="H182" s="195"/>
      <c r="K182" s="248"/>
      <c r="L182" s="248"/>
      <c r="M182" s="148"/>
      <c r="N182" s="151"/>
    </row>
    <row r="183" spans="1:14" outlineLevel="1" x14ac:dyDescent="0.25">
      <c r="A183" s="124" t="s">
        <v>2859</v>
      </c>
      <c r="C183" s="146"/>
      <c r="D183" s="248"/>
      <c r="E183" s="248"/>
      <c r="F183" s="148"/>
      <c r="G183" s="151"/>
      <c r="H183" s="195"/>
      <c r="K183" s="248"/>
      <c r="L183" s="248"/>
      <c r="M183" s="148"/>
      <c r="N183" s="151"/>
    </row>
    <row r="184" spans="1:14" outlineLevel="1" x14ac:dyDescent="0.25">
      <c r="A184" s="124" t="s">
        <v>2860</v>
      </c>
      <c r="C184" s="146"/>
      <c r="D184" s="248"/>
      <c r="E184" s="248"/>
      <c r="F184" s="148"/>
      <c r="G184" s="151"/>
      <c r="H184" s="195"/>
      <c r="K184" s="248"/>
      <c r="L184" s="248"/>
      <c r="M184" s="148"/>
      <c r="N184" s="151"/>
    </row>
    <row r="185" spans="1:14" outlineLevel="1" x14ac:dyDescent="0.25">
      <c r="A185" s="124" t="s">
        <v>2861</v>
      </c>
      <c r="C185" s="146"/>
      <c r="D185" s="248"/>
      <c r="E185" s="248"/>
      <c r="F185" s="148"/>
      <c r="G185" s="151"/>
      <c r="H185" s="195"/>
      <c r="K185" s="248"/>
      <c r="L185" s="248"/>
      <c r="M185" s="148"/>
      <c r="N185" s="151"/>
    </row>
    <row r="186" spans="1:14" outlineLevel="1" x14ac:dyDescent="0.25">
      <c r="A186" s="124" t="s">
        <v>2862</v>
      </c>
      <c r="C186" s="146"/>
      <c r="D186" s="248"/>
      <c r="E186" s="248"/>
      <c r="F186" s="148"/>
      <c r="G186" s="151"/>
      <c r="H186" s="195"/>
      <c r="K186" s="248"/>
      <c r="L186" s="248"/>
      <c r="M186" s="148"/>
      <c r="N186" s="151"/>
    </row>
    <row r="187" spans="1:14" outlineLevel="1" x14ac:dyDescent="0.25">
      <c r="A187" s="124" t="s">
        <v>2863</v>
      </c>
      <c r="C187" s="146"/>
      <c r="D187" s="248"/>
      <c r="E187" s="248"/>
      <c r="F187" s="148"/>
      <c r="G187" s="151"/>
      <c r="H187" s="195"/>
      <c r="K187" s="248"/>
      <c r="L187" s="248"/>
      <c r="M187" s="148"/>
      <c r="N187" s="151"/>
    </row>
    <row r="188" spans="1:14" x14ac:dyDescent="0.25">
      <c r="A188" s="134"/>
      <c r="B188" s="135" t="s">
        <v>1588</v>
      </c>
      <c r="C188" s="134" t="s">
        <v>46</v>
      </c>
      <c r="D188" s="134"/>
      <c r="E188" s="134"/>
      <c r="F188" s="134" t="s">
        <v>1461</v>
      </c>
      <c r="G188" s="137"/>
      <c r="H188" s="195"/>
      <c r="I188" s="214"/>
      <c r="J188" s="161"/>
      <c r="K188" s="161"/>
      <c r="L188" s="161"/>
      <c r="M188" s="161"/>
      <c r="N188" s="213"/>
    </row>
    <row r="189" spans="1:14" x14ac:dyDescent="0.25">
      <c r="A189" s="124" t="s">
        <v>2864</v>
      </c>
      <c r="B189" s="138" t="s">
        <v>1590</v>
      </c>
      <c r="C189" s="139" t="s">
        <v>166</v>
      </c>
      <c r="D189" s="248"/>
      <c r="E189" s="248"/>
      <c r="F189" s="152" t="str">
        <f>IF($C$193=0,"",IF(C189="[for completion]","",C189/$C$193))</f>
        <v/>
      </c>
      <c r="G189" s="151"/>
      <c r="H189" s="195"/>
      <c r="I189" s="130"/>
      <c r="K189" s="248"/>
      <c r="L189" s="248"/>
      <c r="M189" s="171"/>
      <c r="N189" s="151"/>
    </row>
    <row r="190" spans="1:14" x14ac:dyDescent="0.25">
      <c r="A190" s="124" t="s">
        <v>2865</v>
      </c>
      <c r="B190" s="138" t="s">
        <v>1592</v>
      </c>
      <c r="C190" s="139" t="s">
        <v>166</v>
      </c>
      <c r="D190" s="248"/>
      <c r="E190" s="248"/>
      <c r="F190" s="152" t="str">
        <f>IF($C$193=0,"",IF(C190="[for completion]","",C190/$C$193))</f>
        <v/>
      </c>
      <c r="G190" s="151"/>
      <c r="H190" s="195"/>
      <c r="I190" s="130"/>
      <c r="K190" s="248"/>
      <c r="L190" s="248"/>
      <c r="M190" s="171"/>
      <c r="N190" s="151"/>
    </row>
    <row r="191" spans="1:14" x14ac:dyDescent="0.25">
      <c r="A191" s="124" t="s">
        <v>2866</v>
      </c>
      <c r="B191" s="138" t="s">
        <v>1594</v>
      </c>
      <c r="C191" s="139" t="s">
        <v>166</v>
      </c>
      <c r="D191" s="248"/>
      <c r="E191" s="248"/>
      <c r="F191" s="152" t="str">
        <f>IF($C$193=0,"",IF(C191="[for completion]","",C191/$C$193))</f>
        <v/>
      </c>
      <c r="G191" s="151"/>
      <c r="H191" s="195"/>
      <c r="I191" s="130"/>
      <c r="K191" s="248"/>
      <c r="L191" s="248"/>
      <c r="M191" s="171"/>
      <c r="N191" s="151"/>
    </row>
    <row r="192" spans="1:14" ht="15" customHeight="1" x14ac:dyDescent="0.25">
      <c r="A192" s="124" t="s">
        <v>2867</v>
      </c>
      <c r="B192" s="138" t="s">
        <v>1596</v>
      </c>
      <c r="C192" s="139" t="s">
        <v>166</v>
      </c>
      <c r="D192" s="248"/>
      <c r="E192" s="248"/>
      <c r="F192" s="152" t="str">
        <f>IF($C$193=0,"",IF(C192="[for completion]","",C192/$C$193))</f>
        <v/>
      </c>
      <c r="G192" s="151"/>
      <c r="H192" s="195"/>
      <c r="I192" s="130"/>
      <c r="K192" s="248"/>
      <c r="L192" s="248"/>
      <c r="M192" s="171"/>
      <c r="N192" s="151"/>
    </row>
    <row r="193" spans="1:14" ht="15" customHeight="1" x14ac:dyDescent="0.25">
      <c r="A193" s="124" t="s">
        <v>2868</v>
      </c>
      <c r="B193" s="154" t="s">
        <v>85</v>
      </c>
      <c r="C193" s="155">
        <f>SUM(C189:C192)</f>
        <v>0</v>
      </c>
      <c r="D193" s="248"/>
      <c r="E193" s="248"/>
      <c r="F193" s="145">
        <f>SUM(F189:F192)</f>
        <v>0</v>
      </c>
      <c r="G193" s="151"/>
      <c r="H193" s="195"/>
      <c r="I193" s="130"/>
      <c r="K193" s="248"/>
      <c r="L193" s="248"/>
      <c r="M193" s="171"/>
      <c r="N193" s="151"/>
    </row>
    <row r="194" spans="1:14" ht="15" customHeight="1" outlineLevel="1" x14ac:dyDescent="0.25">
      <c r="A194" s="124" t="s">
        <v>2869</v>
      </c>
      <c r="B194" s="216" t="s">
        <v>1599</v>
      </c>
      <c r="C194" s="126"/>
      <c r="D194" s="248"/>
      <c r="E194" s="248"/>
      <c r="F194" s="239" t="str">
        <f>IF($C$193=0,"",IF(C194="[for completion]","",C194/$C$193))</f>
        <v/>
      </c>
      <c r="G194" s="151"/>
      <c r="H194" s="195"/>
      <c r="I194" s="130"/>
      <c r="K194" s="248"/>
      <c r="L194" s="248"/>
      <c r="M194" s="171"/>
      <c r="N194" s="151"/>
    </row>
    <row r="195" spans="1:14" ht="15" customHeight="1" outlineLevel="1" x14ac:dyDescent="0.25">
      <c r="A195" s="124" t="s">
        <v>2870</v>
      </c>
      <c r="B195" s="216" t="s">
        <v>1601</v>
      </c>
      <c r="C195" s="126"/>
      <c r="D195" s="248"/>
      <c r="E195" s="248"/>
      <c r="F195" s="239" t="str">
        <f t="shared" ref="F195:F200" si="2">IF($C$193=0,"",IF(C195="[for completion]","",C195/$C$193))</f>
        <v/>
      </c>
      <c r="G195" s="151"/>
      <c r="H195" s="195"/>
      <c r="I195" s="130"/>
      <c r="K195" s="248"/>
      <c r="L195" s="248"/>
      <c r="M195" s="171"/>
      <c r="N195" s="151"/>
    </row>
    <row r="196" spans="1:14" ht="15" customHeight="1" outlineLevel="1" x14ac:dyDescent="0.25">
      <c r="A196" s="124" t="s">
        <v>2871</v>
      </c>
      <c r="B196" s="216" t="s">
        <v>1603</v>
      </c>
      <c r="C196" s="126"/>
      <c r="D196" s="248"/>
      <c r="E196" s="248"/>
      <c r="F196" s="239" t="str">
        <f t="shared" si="2"/>
        <v/>
      </c>
      <c r="G196" s="151"/>
      <c r="H196" s="195"/>
      <c r="I196" s="130"/>
      <c r="K196" s="248"/>
      <c r="L196" s="248"/>
      <c r="M196" s="171"/>
      <c r="N196" s="151"/>
    </row>
    <row r="197" spans="1:14" ht="15" customHeight="1" outlineLevel="1" x14ac:dyDescent="0.25">
      <c r="A197" s="124" t="s">
        <v>2872</v>
      </c>
      <c r="B197" s="216" t="s">
        <v>1605</v>
      </c>
      <c r="C197" s="126"/>
      <c r="D197" s="248"/>
      <c r="E197" s="248"/>
      <c r="F197" s="239" t="str">
        <f t="shared" si="2"/>
        <v/>
      </c>
      <c r="G197" s="151"/>
      <c r="H197" s="195"/>
      <c r="I197" s="130"/>
      <c r="K197" s="248"/>
      <c r="L197" s="248"/>
      <c r="M197" s="171"/>
      <c r="N197" s="151"/>
    </row>
    <row r="198" spans="1:14" ht="15" customHeight="1" outlineLevel="1" x14ac:dyDescent="0.25">
      <c r="A198" s="124" t="s">
        <v>2873</v>
      </c>
      <c r="B198" s="216" t="s">
        <v>1607</v>
      </c>
      <c r="C198" s="126"/>
      <c r="D198" s="248"/>
      <c r="E198" s="248"/>
      <c r="F198" s="239" t="str">
        <f t="shared" si="2"/>
        <v/>
      </c>
      <c r="G198" s="151"/>
      <c r="H198" s="195"/>
      <c r="I198" s="130"/>
      <c r="K198" s="248"/>
      <c r="L198" s="248"/>
      <c r="M198" s="171"/>
      <c r="N198" s="151"/>
    </row>
    <row r="199" spans="1:14" ht="15" customHeight="1" outlineLevel="1" x14ac:dyDescent="0.25">
      <c r="A199" s="124" t="s">
        <v>2874</v>
      </c>
      <c r="B199" s="216" t="s">
        <v>1609</v>
      </c>
      <c r="C199" s="126"/>
      <c r="D199" s="248"/>
      <c r="E199" s="248"/>
      <c r="F199" s="239" t="str">
        <f t="shared" si="2"/>
        <v/>
      </c>
      <c r="G199" s="151"/>
      <c r="H199" s="195"/>
      <c r="I199" s="130"/>
      <c r="K199" s="248"/>
      <c r="L199" s="248"/>
      <c r="M199" s="171"/>
      <c r="N199" s="151"/>
    </row>
    <row r="200" spans="1:14" ht="15" customHeight="1" outlineLevel="1" x14ac:dyDescent="0.25">
      <c r="A200" s="124" t="s">
        <v>2875</v>
      </c>
      <c r="B200" s="216" t="s">
        <v>1611</v>
      </c>
      <c r="C200" s="126"/>
      <c r="D200" s="248"/>
      <c r="E200" s="248"/>
      <c r="F200" s="239" t="str">
        <f t="shared" si="2"/>
        <v/>
      </c>
      <c r="G200" s="151"/>
      <c r="H200" s="195"/>
      <c r="I200" s="130"/>
      <c r="K200" s="248"/>
      <c r="L200" s="248"/>
      <c r="M200" s="171"/>
      <c r="N200" s="151"/>
    </row>
    <row r="201" spans="1:14" ht="15" customHeight="1" outlineLevel="1" x14ac:dyDescent="0.25">
      <c r="A201" s="124" t="s">
        <v>2876</v>
      </c>
      <c r="B201" s="157"/>
      <c r="D201" s="248"/>
      <c r="E201" s="248"/>
      <c r="F201" s="171"/>
      <c r="G201" s="151"/>
      <c r="H201" s="195"/>
      <c r="I201" s="130"/>
      <c r="K201" s="248"/>
      <c r="L201" s="248"/>
      <c r="M201" s="171"/>
      <c r="N201" s="151"/>
    </row>
    <row r="202" spans="1:14" ht="15" customHeight="1" outlineLevel="1" x14ac:dyDescent="0.25">
      <c r="A202" s="124" t="s">
        <v>2877</v>
      </c>
      <c r="B202" s="157"/>
      <c r="D202" s="248"/>
      <c r="E202" s="248"/>
      <c r="F202" s="171"/>
      <c r="G202" s="151"/>
      <c r="H202" s="195"/>
      <c r="I202" s="130"/>
      <c r="K202" s="248"/>
      <c r="L202" s="248"/>
      <c r="M202" s="171"/>
      <c r="N202" s="151"/>
    </row>
    <row r="203" spans="1:14" ht="15" customHeight="1" outlineLevel="1" x14ac:dyDescent="0.25">
      <c r="A203" s="124" t="s">
        <v>2878</v>
      </c>
      <c r="B203" s="157"/>
      <c r="D203" s="248"/>
      <c r="E203" s="248"/>
      <c r="F203" s="171"/>
      <c r="G203" s="151"/>
      <c r="H203" s="195"/>
      <c r="I203" s="130"/>
      <c r="K203" s="248"/>
      <c r="L203" s="248"/>
      <c r="M203" s="171"/>
      <c r="N203" s="151"/>
    </row>
    <row r="204" spans="1:14" ht="15" customHeight="1" outlineLevel="1" x14ac:dyDescent="0.25">
      <c r="A204" s="124" t="s">
        <v>2879</v>
      </c>
      <c r="B204" s="157"/>
      <c r="D204" s="248"/>
      <c r="E204" s="248"/>
      <c r="F204" s="171"/>
      <c r="G204" s="151"/>
      <c r="H204" s="195"/>
      <c r="I204" s="130"/>
      <c r="K204" s="248"/>
      <c r="L204" s="248"/>
      <c r="M204" s="171"/>
      <c r="N204" s="151"/>
    </row>
    <row r="205" spans="1:14" ht="15" customHeight="1" outlineLevel="1" x14ac:dyDescent="0.25">
      <c r="A205" s="124" t="s">
        <v>2880</v>
      </c>
      <c r="B205" s="130"/>
      <c r="D205" s="248"/>
      <c r="E205" s="248"/>
      <c r="F205" s="171"/>
      <c r="G205" s="151"/>
      <c r="H205" s="195"/>
      <c r="I205" s="130"/>
      <c r="K205" s="248"/>
      <c r="L205" s="248"/>
      <c r="M205" s="171"/>
      <c r="N205" s="151"/>
    </row>
    <row r="206" spans="1:14" outlineLevel="1" x14ac:dyDescent="0.25">
      <c r="A206" s="124" t="s">
        <v>2881</v>
      </c>
      <c r="B206" s="127"/>
      <c r="C206" s="127"/>
      <c r="D206" s="127"/>
      <c r="E206" s="127"/>
      <c r="F206" s="171"/>
      <c r="G206" s="151"/>
      <c r="H206" s="195"/>
      <c r="I206" s="247"/>
      <c r="J206" s="130"/>
      <c r="K206" s="248"/>
      <c r="L206" s="248"/>
      <c r="M206" s="148"/>
      <c r="N206" s="151"/>
    </row>
    <row r="207" spans="1:14" ht="15" customHeight="1" x14ac:dyDescent="0.25">
      <c r="A207" s="134"/>
      <c r="B207" s="176" t="s">
        <v>1618</v>
      </c>
      <c r="C207" s="134" t="s">
        <v>1461</v>
      </c>
      <c r="D207" s="134"/>
      <c r="E207" s="134"/>
      <c r="F207" s="137"/>
      <c r="G207" s="137"/>
      <c r="H207" s="195"/>
      <c r="I207" s="214"/>
      <c r="J207" s="161"/>
      <c r="K207" s="161"/>
      <c r="L207" s="161"/>
      <c r="M207" s="213"/>
      <c r="N207" s="213"/>
    </row>
    <row r="208" spans="1:14" x14ac:dyDescent="0.25">
      <c r="A208" s="124" t="s">
        <v>2882</v>
      </c>
      <c r="B208" s="124" t="s">
        <v>928</v>
      </c>
      <c r="C208" s="144" t="s">
        <v>166</v>
      </c>
      <c r="D208" s="195"/>
      <c r="E208" s="107"/>
      <c r="F208" s="107"/>
      <c r="G208" s="195"/>
      <c r="H208" s="195"/>
      <c r="K208" s="195"/>
      <c r="L208" s="107"/>
      <c r="M208" s="107"/>
      <c r="N208" s="195"/>
    </row>
    <row r="209" spans="1:14" outlineLevel="1" x14ac:dyDescent="0.25">
      <c r="A209" s="124" t="s">
        <v>2883</v>
      </c>
      <c r="B209" s="212" t="s">
        <v>930</v>
      </c>
      <c r="C209" s="144" t="s">
        <v>166</v>
      </c>
      <c r="D209" s="195"/>
      <c r="E209" s="107"/>
      <c r="F209" s="107"/>
      <c r="G209" s="195"/>
      <c r="H209" s="195"/>
      <c r="K209" s="195"/>
      <c r="L209" s="107"/>
      <c r="M209" s="107"/>
      <c r="N209" s="195"/>
    </row>
    <row r="210" spans="1:14" outlineLevel="1" x14ac:dyDescent="0.25">
      <c r="A210" s="124" t="s">
        <v>2884</v>
      </c>
      <c r="D210" s="195"/>
      <c r="E210" s="107"/>
      <c r="F210" s="107"/>
      <c r="G210" s="195"/>
      <c r="H210" s="195"/>
      <c r="K210" s="195"/>
      <c r="L210" s="107"/>
      <c r="M210" s="107"/>
      <c r="N210" s="195"/>
    </row>
    <row r="211" spans="1:14" outlineLevel="1" x14ac:dyDescent="0.25">
      <c r="A211" s="124" t="s">
        <v>2885</v>
      </c>
      <c r="D211" s="195"/>
      <c r="E211" s="107"/>
      <c r="F211" s="107"/>
      <c r="G211" s="195"/>
      <c r="H211" s="195"/>
      <c r="K211" s="195"/>
      <c r="L211" s="107"/>
      <c r="M211" s="107"/>
      <c r="N211" s="195"/>
    </row>
    <row r="212" spans="1:14" outlineLevel="1" x14ac:dyDescent="0.25">
      <c r="A212" s="124" t="s">
        <v>2886</v>
      </c>
      <c r="D212" s="195"/>
      <c r="E212" s="107"/>
      <c r="F212" s="107"/>
      <c r="G212" s="195"/>
      <c r="H212" s="195"/>
      <c r="K212" s="195"/>
      <c r="L212" s="107"/>
      <c r="M212" s="107"/>
      <c r="N212" s="195"/>
    </row>
    <row r="213" spans="1:14" x14ac:dyDescent="0.25">
      <c r="A213" s="134"/>
      <c r="B213" s="135" t="s">
        <v>1624</v>
      </c>
      <c r="C213" s="134" t="s">
        <v>1461</v>
      </c>
      <c r="D213" s="134"/>
      <c r="E213" s="134"/>
      <c r="F213" s="137"/>
      <c r="G213" s="137"/>
      <c r="H213" s="195"/>
      <c r="I213" s="214"/>
      <c r="J213" s="161"/>
      <c r="K213" s="161"/>
      <c r="L213" s="161"/>
      <c r="M213" s="213"/>
      <c r="N213" s="213"/>
    </row>
    <row r="214" spans="1:14" ht="15" customHeight="1" x14ac:dyDescent="0.25">
      <c r="A214" s="124" t="s">
        <v>2887</v>
      </c>
      <c r="B214" s="124" t="s">
        <v>1626</v>
      </c>
      <c r="C214" s="144" t="s">
        <v>166</v>
      </c>
      <c r="D214" s="195"/>
      <c r="E214" s="195"/>
      <c r="F214" s="195"/>
      <c r="G214" s="195"/>
      <c r="H214" s="195"/>
      <c r="K214" s="195"/>
      <c r="L214" s="195"/>
      <c r="M214" s="195"/>
      <c r="N214" s="195"/>
    </row>
    <row r="215" spans="1:14" outlineLevel="1" x14ac:dyDescent="0.25">
      <c r="A215" s="124" t="s">
        <v>2888</v>
      </c>
      <c r="D215" s="195"/>
      <c r="E215" s="195"/>
      <c r="F215" s="195"/>
      <c r="G215" s="195"/>
      <c r="H215" s="195"/>
      <c r="K215" s="195"/>
      <c r="L215" s="195"/>
      <c r="M215" s="195"/>
      <c r="N215" s="195"/>
    </row>
    <row r="216" spans="1:14" outlineLevel="1" x14ac:dyDescent="0.25">
      <c r="A216" s="124" t="s">
        <v>2889</v>
      </c>
      <c r="D216" s="195"/>
      <c r="E216" s="195"/>
      <c r="F216" s="195"/>
      <c r="G216" s="195"/>
      <c r="H216" s="195"/>
      <c r="K216" s="195"/>
      <c r="L216" s="195"/>
      <c r="M216" s="195"/>
      <c r="N216" s="195"/>
    </row>
    <row r="217" spans="1:14" outlineLevel="1" x14ac:dyDescent="0.25">
      <c r="A217" s="124" t="s">
        <v>2890</v>
      </c>
      <c r="D217" s="195"/>
      <c r="E217" s="195"/>
      <c r="F217" s="195"/>
      <c r="G217" s="195"/>
      <c r="H217" s="195"/>
      <c r="K217" s="195"/>
      <c r="L217" s="195"/>
      <c r="M217" s="195"/>
      <c r="N217" s="195"/>
    </row>
    <row r="218" spans="1:14" outlineLevel="1" x14ac:dyDescent="0.25">
      <c r="A218" s="124" t="s">
        <v>2891</v>
      </c>
      <c r="D218" s="195"/>
      <c r="E218" s="195"/>
      <c r="F218" s="195"/>
      <c r="G218" s="195"/>
      <c r="H218" s="195"/>
      <c r="K218" s="195"/>
      <c r="L218" s="195"/>
      <c r="M218" s="195"/>
      <c r="N218" s="195"/>
    </row>
    <row r="219" spans="1:14" outlineLevel="1" x14ac:dyDescent="0.25">
      <c r="A219" s="124" t="s">
        <v>2892</v>
      </c>
    </row>
    <row r="220" spans="1:14" outlineLevel="1" x14ac:dyDescent="0.25">
      <c r="A220" s="124" t="s">
        <v>2893</v>
      </c>
    </row>
  </sheetData>
  <sheetProtection sheet="1" objects="1" scenarios="1"/>
  <protectedRanges>
    <protectedRange sqref="C3 C51 B52:C58 C60:D60 F60:G60 B63:D77 C80:C82 F80:F82 B84:C88 F84:F88 B119:C121 B194:C206 B145:C169 C171:C177 B174:B177 C179:C187 B182:B187 C189:C192 B123:C143 B91:C117" name="Public Sector Assets"/>
    <protectedRange sqref="C208 B210:C212" name="NPLs"/>
    <protectedRange sqref="C214:C220 B215:B220" name="Concentration Risks"/>
    <protectedRange sqref="B209:C209" name="Mortgage Assets II"/>
  </protectedRanges>
  <mergeCells count="1">
    <mergeCell ref="B9:C9"/>
  </mergeCells>
  <hyperlinks>
    <hyperlink ref="B7" location="'F2. Sustainable PS data'!B48" display="2. Sustainable Public Sector Assets" xr:uid="{98D9691F-53D2-46DF-AABC-18EC2554235C}"/>
    <hyperlink ref="B170" location="'2. Harmonised Glossary'!A9" display="Breakdown by Interest Rate" xr:uid="{72F75AA7-8CD3-4DC5-BEDC-5B0CEE50C54B}"/>
    <hyperlink ref="B207" location="'C. HTT Harmonised Glossary'!B19" display="9. Non-Performing Loans" xr:uid="{07429545-002D-48D1-85E7-397F0A38E763}"/>
    <hyperlink ref="B6" location="'F2. Sustainable PS data'!B9" display="1. Share of sustainable Public Sector Assets" xr:uid="{85760FF4-8C85-40B5-B759-706EAFC7E916}"/>
  </hyperlinks>
  <pageMargins left="0.7" right="0.7" top="0.75" bottom="0.75" header="0.3" footer="0.3"/>
  <pageSetup orientation="portrait" r:id="rId1"/>
</worksheet>
</file>

<file path=docMetadata/LabelInfo.xml><?xml version="1.0" encoding="utf-8"?>
<clbl:labelList xmlns:clbl="http://schemas.microsoft.com/office/2020/mipLabelMetadata">
  <clbl:label id="{ec3ba9d2-44fc-4e03-bebe-63ea225b2833}" enabled="1" method="Privileged" siteId="{87d2a54f-4a57-4b72-b2d1-5fea366b7db0}"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7</vt:i4>
      </vt:variant>
    </vt:vector>
  </HeadingPairs>
  <TitlesOfParts>
    <vt:vector size="18" baseType="lpstr">
      <vt:lpstr>Disclaimer</vt:lpstr>
      <vt:lpstr>Introduction</vt:lpstr>
      <vt:lpstr>A. HTT General</vt:lpstr>
      <vt:lpstr>B1. Mortgage Assets</vt:lpstr>
      <vt:lpstr>B2. Public Sector Assets</vt:lpstr>
      <vt:lpstr>B3. Shipping Assets</vt:lpstr>
      <vt:lpstr>C.HTT Harmonised Glossary</vt:lpstr>
      <vt:lpstr>D.Nat Trans Templ</vt:lpstr>
      <vt:lpstr>E. Optional ECB-ECAIs data</vt:lpstr>
      <vt:lpstr>F1. Sustainable M Data</vt:lpstr>
      <vt:lpstr>F2. Sustainable PS data</vt:lpstr>
      <vt:lpstr>Disclaimer!general_tc</vt:lpstr>
      <vt:lpstr>'D.Nat Trans Templ'!Print_Area</vt:lpstr>
      <vt:lpstr>Disclaimer!Print_Area</vt:lpstr>
      <vt:lpstr>Introduction!Print_Area</vt:lpstr>
      <vt:lpstr>'D.Nat Trans Templ'!Print_Titles</vt:lpstr>
      <vt:lpstr>Disclaimer!Print_Titles</vt:lpstr>
      <vt:lpstr>Disclaimer!privacy_policy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Chios</dc:creator>
  <cp:lastModifiedBy>Wayne Xiao</cp:lastModifiedBy>
  <cp:lastPrinted>2026-09-10T14:00:57Z</cp:lastPrinted>
  <dcterms:created xsi:type="dcterms:W3CDTF">2023-06-09T18:16:46Z</dcterms:created>
  <dcterms:modified xsi:type="dcterms:W3CDTF">2026-10-09T18:24:54Z</dcterms:modified>
</cp:coreProperties>
</file>